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86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<sst xmlns="http://schemas.openxmlformats.org/spreadsheetml/2006/main" count="122" uniqueCount="111">
  <si>
    <t>в том числе:</t>
  </si>
  <si>
    <t>Налог на доходы физических лиц</t>
  </si>
  <si>
    <t xml:space="preserve">1 01 02000 01 0000 110 </t>
  </si>
  <si>
    <t>НАЛОГИ НА СОВОКУПНЫЙ ДОХОД</t>
  </si>
  <si>
    <t xml:space="preserve">1 05 00000 00 0000 000 </t>
  </si>
  <si>
    <t>в том числе :</t>
  </si>
  <si>
    <t>Единый сельскохозяйственный налог</t>
  </si>
  <si>
    <t xml:space="preserve">1 05 03000 01 0000 110 </t>
  </si>
  <si>
    <t>НАЛОГИ НА ИМУЩЕСТВО</t>
  </si>
  <si>
    <t xml:space="preserve">1 06 00000 00 0000 000 </t>
  </si>
  <si>
    <t>Налог на имущество физических лиц</t>
  </si>
  <si>
    <t>Земельный налог</t>
  </si>
  <si>
    <t>ДОХОДЫ ОТ ИСПОЛЬЗОВАНИЯ ИМУЩЕСТВА, НАХОДЯЩЕГОСЯ  В ГОСУДАРСТВЕННОЙ И МУНИЦИПАЛЬНОЙ СОБСТВЕННОСТИ</t>
  </si>
  <si>
    <t xml:space="preserve">1 11 00000 00 0000 000 </t>
  </si>
  <si>
    <t xml:space="preserve">1 11 05010 00 0000 120 </t>
  </si>
  <si>
    <t>ВСЕГО ДОХОДОВ :</t>
  </si>
  <si>
    <t>Субсидии от других бюджетов бюджетной системы Российской Федерации</t>
  </si>
  <si>
    <t>Наименование статьи доходов</t>
  </si>
  <si>
    <t>Код БК РФ</t>
  </si>
  <si>
    <t>1 00 00000 00 0000 000</t>
  </si>
  <si>
    <t>1 01 00000 00 0000 000</t>
  </si>
  <si>
    <t>1 11 05030 00 0000 120</t>
  </si>
  <si>
    <t xml:space="preserve">1 11 05035 10 0000 120 </t>
  </si>
  <si>
    <t>Прочие субсидии</t>
  </si>
  <si>
    <t>1 06 06013 10 0000 110</t>
  </si>
  <si>
    <t>1 06 06023 10 0000 110</t>
  </si>
  <si>
    <t>БЕЗВОЗМЕЗДНЫЕ ПОСТУПЛЕНИЯ</t>
  </si>
  <si>
    <t>Дотации бюджетам поселений на выравнивание уровня бюджетной обеспеченности</t>
  </si>
  <si>
    <t>2 02 01000 00 0000 151</t>
  </si>
  <si>
    <t>Дотации на выравнивание уровня бюджетной обеспеченности</t>
  </si>
  <si>
    <t xml:space="preserve">Приложение № 1 </t>
  </si>
  <si>
    <t xml:space="preserve">1 06 01030 10 0000 110 </t>
  </si>
  <si>
    <t xml:space="preserve">1 06 06000 00 0000 110 </t>
  </si>
  <si>
    <t>Земельный налог, взимаемый по ставкам, установленным в соответствии 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</si>
  <si>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</si>
  <si>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1 11 05000 00 0000 120 </t>
  </si>
  <si>
    <t>Безвозмездные постуления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</si>
  <si>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</si>
  <si>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2 02 01001 00 0000 151</t>
  </si>
  <si>
    <t>2 02 01001 10 0000 151</t>
  </si>
  <si>
    <t>Субвенции от других бюджетов бюджетной системы Российской Федерации</t>
  </si>
  <si>
    <t>2 02 02000 00 0000 151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</si>
  <si>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</si>
  <si>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</si>
  <si>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местным бюджетам на предоставление гражданам субсидий на оплату жилого помещения и коммунальных услуг</t>
  </si>
  <si>
    <t>Субвенции бюджетам поселений на предоставление гражданам субсидий на оплату жилого помещения и коммунальных услуг</t>
  </si>
  <si>
    <t>Субсидии бюджетам для развития общественной инфраструктуры регионального значения и поддержки фондов муниципального развития</t>
  </si>
  <si>
    <t>2 02 04004 00 0000 151</t>
  </si>
  <si>
    <t>Субсидии бюджетам поселений для развития общественной инфраструктуры регионального значения</t>
  </si>
  <si>
    <t>2 02 04004 10 0000 151</t>
  </si>
  <si>
    <t>2 00 00000 00 0000 000</t>
  </si>
  <si>
    <t>2 02 00000 00 0000 000</t>
  </si>
  <si>
    <t>ДОХОДЫ</t>
  </si>
  <si>
    <t>НАЛОГИ НА ПРИБЫЛЬ, ДОХОДЫ</t>
  </si>
  <si>
    <t xml:space="preserve">Председатель  Собрания депутатов                                                                   </t>
  </si>
  <si>
    <t xml:space="preserve">1 11 05010 10 0000 120 </t>
  </si>
  <si>
    <t>2 02 03015 00 0000 151</t>
  </si>
  <si>
    <t>2 02 03015 10 0000 151</t>
  </si>
  <si>
    <t>ДОХОДЫ ОТ ОКАЗАНИЯ ПЛАТНЫХ УСЛУГ И КОМПЕНСАЦИИ ЗАТРАТ ГОСУДАРСТВА</t>
  </si>
  <si>
    <t xml:space="preserve">1 13 00000 00 0000 000 </t>
  </si>
  <si>
    <t>Прочие доходы от оказания платных услуг и компенсации затрат государства</t>
  </si>
  <si>
    <t>1 13 03000 00 0000 130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</si>
  <si>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</si>
  <si>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1 13 03050 10 0000 130</t>
  </si>
  <si>
    <t>Транспортный налог</t>
  </si>
  <si>
    <t>Транспортный налог с организаций</t>
  </si>
  <si>
    <t xml:space="preserve">1 06 04011 02 0000 110 </t>
  </si>
  <si>
    <t xml:space="preserve">1 06 04000 02 0000 110 </t>
  </si>
  <si>
    <t>Транспортный налог с физических лиц</t>
  </si>
  <si>
    <t xml:space="preserve">1 06 04012 02 0000 110 </t>
  </si>
  <si>
    <t>ГОСУДАРСТВЕННАЯ ПОШЛИНА</t>
  </si>
  <si>
    <t xml:space="preserve">1 08 00000 00 0000 000 </t>
  </si>
  <si>
    <t>1 08 04020 01 0000 110</t>
  </si>
  <si>
    <t>Земельный налог ( по обязательствам, возникшим до 01.01.2006 г., мобилизуемый на территориях поселений)</t>
  </si>
  <si>
    <t>1 09 04050 10 0000 110</t>
  </si>
  <si>
    <t>Единый налог, взимаемый в связи с применением упрощенной  системы налогообложения</t>
  </si>
  <si>
    <t>1 05 01000 00 0000 110</t>
  </si>
  <si>
    <t>Единый налог, взимаемый с налогоплательщиков, выбравших в качестве объекта налогообложения доходы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</si>
  <si>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</si>
  <si>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</si>
  <si>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2 02 02999 00 0000 151</t>
  </si>
  <si>
    <t>2 02 02999 10 0000 151</t>
  </si>
  <si>
    <t>Прочие субсидии бюджетам поселений (Газификация МДК)</t>
  </si>
  <si>
    <t>1 17 05050 10 0000 180</t>
  </si>
  <si>
    <t xml:space="preserve"> Митякинского сельского поселения                                                                                                   С.И. Куркин</t>
  </si>
  <si>
    <t>Прочие субсидии бюджетам поселений (На выплату заработной платы и начислений на нее)</t>
  </si>
  <si>
    <t>1 14 06000 00 0000 430</t>
  </si>
  <si>
    <t xml:space="preserve">Прочие субсидии бюджетам поселений </t>
  </si>
  <si>
    <t>2 02 04999 10 0000 151</t>
  </si>
  <si>
    <t>2 02 04999 00 0000 151</t>
  </si>
  <si>
    <t xml:space="preserve">Доходы,получаемые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</si>
  <si>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</si>
  <si>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1 06 01000 00 0000 110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</si>
  <si>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</si>
  <si>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</si>
  <si>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Доходы от сдачи в аренду имущества, находящегося в оперативном управлении  органов управления  поселений и созданных ими учреждений (За исключением имущества муниципальных автономных учреждений)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</si>
  <si>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</si>
  <si>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</si>
  <si>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к решению  Собрания депутатов Митякинского сельского поселения № 7   от               2011г.</t>
  </si>
  <si>
    <t>"Об утверждении отчета об исполнении бюджета Митякинского сельского поселения за   I квартал 2011 года"</t>
  </si>
  <si>
    <t>ОБЪЕМ ПОСТУПЛЕНИЙ ДОХОДОВ  В БЮДЖЕТ МИТЯКИНСКОГО СЕЛЬСКОГО ПОСЕЛЕНИЯ за I квартал 2011 года</t>
  </si>
  <si>
    <t>Сводная бюджетная роспись на 01.01.2011 г.</t>
  </si>
  <si>
    <t>Уточненная сводная бюджетная роспись на 01.04.2011 г.</t>
  </si>
  <si>
    <t>Фактически исполнено на 01.04.2011г.</t>
  </si>
  <si>
    <t>1 05 01011 01 0000 110</t>
  </si>
  <si>
    <t>Прочие субвенции</t>
  </si>
  <si>
    <t>3 02 03015 10 0000 151</t>
  </si>
  <si>
    <t>4 02 03015 10 0000 151</t>
  </si>
  <si>
    <t>2 02 03241 10 0000 151</t>
  </si>
  <si>
    <t>1 05 01012 01 1000 110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</si>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</sst>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165" fontId="3" fillId="34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164" fontId="3" fillId="35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3" fillId="36" borderId="10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wrapText="1"/>
    </xf>
    <xf numFmtId="164" fontId="2" fillId="36" borderId="10" xfId="0" applyNumberFormat="1" applyFont="1" applyFill="1" applyBorder="1" applyAlignment="1" applyProtection="1">
      <alignment horizontal="right"/>
      <protection locked="0"/>
    </xf>
    <xf numFmtId="164" fontId="3" fillId="36" borderId="10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43" sqref="D43"/>
    </sheetView>
  </sheetViews>
  <sheetFormatPr defaultColWidth="9.125" defaultRowHeight="12.75"/>
  <cols>
    <col min="1" max="1" width="45.50390625" style="1" customWidth="1"/>
    <col min="2" max="2" width="20.125" style="1" customWidth="1"/>
    <col min="3" max="5" width="12.125" style="1" customWidth="1"/>
    <col min="6" max="16384" width="9.125" style="1" customWidth="1"/>
  </cols>
  <sheetData>
    <row r="1" spans="1:5" ht="12.75">
      <c r="A1" s="61" t="s">
        <v>30</v>
      </c>
      <c r="B1" s="61"/>
      <c r="C1" s="61"/>
      <c r="D1" s="61"/>
      <c r="E1" s="61"/>
    </row>
    <row r="2" spans="1:5" ht="12.75" customHeight="1">
      <c r="A2" s="62" t="s">
        <v>98</v>
      </c>
      <c r="B2" s="62"/>
      <c r="C2" s="62"/>
      <c r="D2" s="62"/>
      <c r="E2" s="62"/>
    </row>
    <row r="3" spans="1:5" ht="12.75">
      <c r="A3" s="63" t="s">
        <v>99</v>
      </c>
      <c r="B3" s="61"/>
      <c r="C3" s="61"/>
      <c r="D3" s="61"/>
      <c r="E3" s="61"/>
    </row>
    <row r="4" spans="1:5" ht="12.75" customHeight="1">
      <c r="A4" s="3"/>
      <c r="B4" s="2"/>
      <c r="C4" s="2"/>
      <c r="D4" s="4"/>
      <c r="E4" s="4"/>
    </row>
    <row r="5" spans="1:6" ht="43.5" customHeight="1">
      <c r="A5" s="58" t="s">
        <v>100</v>
      </c>
      <c r="B5" s="59"/>
      <c r="C5" s="59"/>
      <c r="D5" s="59"/>
      <c r="E5" s="60"/>
      <c r="F5" s="5"/>
    </row>
    <row r="6" spans="1:5" ht="65.25" customHeight="1">
      <c r="A6" s="6" t="s">
        <v>17</v>
      </c>
      <c r="B6" s="6" t="s">
        <v>18</v>
      </c>
      <c r="C6" s="6" t="s">
        <v>101</v>
      </c>
      <c r="D6" s="6" t="s">
        <v>102</v>
      </c>
      <c r="E6" s="6" t="s">
        <v>103</v>
      </c>
    </row>
    <row r="7" spans="1:5" ht="13.5" customHeight="1">
      <c r="A7" s="38" t="s">
        <v>52</v>
      </c>
      <c r="B7" s="38" t="s">
        <v>19</v>
      </c>
      <c r="C7" s="39">
        <f>SUM(C8+C12+C19+C29+C32+C40+C43)</f>
        <v>2458.1</v>
      </c>
      <c r="D7" s="39">
        <f>SUM(D42+D32+D29+D19+D12+D10+D43+D31+D45)</f>
        <v>2458.1</v>
      </c>
      <c r="E7" s="39">
        <f>SUM(E44+E40+E32+E31+E19+E12+E10+E43+E29+E45)</f>
        <v>627.3000000000001</v>
      </c>
    </row>
    <row r="8" spans="1:5" ht="16.5" customHeight="1">
      <c r="A8" s="36" t="s">
        <v>53</v>
      </c>
      <c r="B8" s="36" t="s">
        <v>20</v>
      </c>
      <c r="C8" s="37">
        <f>C10</f>
        <v>917.8</v>
      </c>
      <c r="D8" s="37">
        <f>D10</f>
        <v>917.8</v>
      </c>
      <c r="E8" s="37">
        <f>E10</f>
        <v>289.6</v>
      </c>
    </row>
    <row r="9" spans="1:5" ht="12.75">
      <c r="A9" s="7" t="s">
        <v>0</v>
      </c>
      <c r="B9" s="29"/>
      <c r="C9" s="8"/>
      <c r="D9" s="9"/>
      <c r="E9" s="9"/>
    </row>
    <row r="10" spans="1:5" ht="12" customHeight="1">
      <c r="A10" s="7" t="s">
        <v>1</v>
      </c>
      <c r="B10" s="29" t="s">
        <v>2</v>
      </c>
      <c r="C10" s="8">
        <v>917.8</v>
      </c>
      <c r="D10" s="10">
        <v>917.8</v>
      </c>
      <c r="E10" s="10">
        <v>289.6</v>
      </c>
    </row>
    <row r="11" spans="1:5" ht="0.75" customHeight="1" hidden="1">
      <c r="A11" s="7"/>
      <c r="B11" s="29"/>
      <c r="C11" s="8"/>
      <c r="D11" s="9"/>
      <c r="E11" s="9"/>
    </row>
    <row r="12" spans="1:5" ht="17.25" customHeight="1">
      <c r="A12" s="18" t="s">
        <v>3</v>
      </c>
      <c r="B12" s="30" t="s">
        <v>4</v>
      </c>
      <c r="C12" s="19">
        <f>SUM(C17+C16+C14)</f>
        <v>131.8</v>
      </c>
      <c r="D12" s="35">
        <f>SUM(D17+D16+D14)</f>
        <v>131.8</v>
      </c>
      <c r="E12" s="35">
        <f>SUM(E17+E16+E14)</f>
        <v>10.1</v>
      </c>
    </row>
    <row r="13" spans="1:5" ht="12.75">
      <c r="A13" s="7" t="s">
        <v>5</v>
      </c>
      <c r="B13" s="29"/>
      <c r="C13" s="8"/>
      <c r="D13" s="9"/>
      <c r="E13" s="9"/>
    </row>
    <row r="14" spans="1:5" ht="24.75" customHeight="1">
      <c r="A14" s="13" t="s">
        <v>75</v>
      </c>
      <c r="B14" s="29" t="s">
        <v>76</v>
      </c>
      <c r="C14" s="8">
        <f>SUM(C15)</f>
        <v>42.1</v>
      </c>
      <c r="D14" s="9">
        <f>SUM(D15)</f>
        <v>42.1</v>
      </c>
      <c r="E14" s="9">
        <f>SUM(E15)</f>
        <v>0.7</v>
      </c>
    </row>
    <row r="15" spans="1:5" ht="36.75" customHeight="1">
      <c r="A15" s="13" t="s">
        <v>77</v>
      </c>
      <c r="B15" s="29" t="s">
        <v>104</v>
      </c>
      <c r="C15" s="8">
        <v>42.1</v>
      </c>
      <c r="D15" s="9">
        <v>42.1</v>
      </c>
      <c r="E15" s="9">
        <v>0.7</v>
      </c>
    </row>
    <row r="16" spans="1:5" ht="39">
      <c r="A16" s="13" t="s">
        <v>77</v>
      </c>
      <c r="B16" s="29" t="s">
        <v>109</v>
      </c>
      <c r="C16" s="8"/>
      <c r="D16" s="9"/>
      <c r="E16" s="9">
        <v>9.4</v>
      </c>
    </row>
    <row r="17" spans="1:5" ht="15.75" customHeight="1">
      <c r="A17" s="7" t="s">
        <v>6</v>
      </c>
      <c r="B17" s="29" t="s">
        <v>7</v>
      </c>
      <c r="C17" s="8">
        <v>89.7</v>
      </c>
      <c r="D17" s="9">
        <v>89.7</v>
      </c>
      <c r="E17" s="9"/>
    </row>
    <row r="18" spans="1:5" ht="0.75" customHeight="1" hidden="1">
      <c r="A18" s="7"/>
      <c r="B18" s="29"/>
      <c r="C18" s="8"/>
      <c r="D18" s="9"/>
      <c r="E18" s="9"/>
    </row>
    <row r="19" spans="1:5" ht="15" customHeight="1">
      <c r="A19" s="18" t="s">
        <v>8</v>
      </c>
      <c r="B19" s="30" t="s">
        <v>9</v>
      </c>
      <c r="C19" s="24">
        <f>SUM(C26+C23+C22)</f>
        <v>1276.7</v>
      </c>
      <c r="D19" s="34">
        <f>SUM(D26+D23+D22)</f>
        <v>1276.7</v>
      </c>
      <c r="E19" s="34">
        <f>SUM(E26+E23+E22)</f>
        <v>263</v>
      </c>
    </row>
    <row r="20" spans="1:5" ht="12.75">
      <c r="A20" s="7" t="s">
        <v>5</v>
      </c>
      <c r="B20" s="29"/>
      <c r="C20" s="8"/>
      <c r="D20" s="9"/>
      <c r="E20" s="9"/>
    </row>
    <row r="21" spans="1:5" ht="12.75">
      <c r="A21" s="7" t="s">
        <v>10</v>
      </c>
      <c r="B21" s="29" t="s">
        <v>92</v>
      </c>
      <c r="C21" s="8">
        <f>SUM(C22)</f>
        <v>0</v>
      </c>
      <c r="D21" s="9">
        <f>SUM(D22)</f>
        <v>0</v>
      </c>
      <c r="E21" s="9">
        <f>SUM(E22)</f>
        <v>5.4</v>
      </c>
    </row>
    <row r="22" spans="1:5" ht="39" customHeight="1">
      <c r="A22" s="13" t="s">
        <v>91</v>
      </c>
      <c r="B22" s="29" t="s">
        <v>31</v>
      </c>
      <c r="C22" s="8"/>
      <c r="D22" s="12"/>
      <c r="E22" s="57">
        <v>5.4</v>
      </c>
    </row>
    <row r="23" spans="1:5" ht="12.75">
      <c r="A23" s="7" t="s">
        <v>64</v>
      </c>
      <c r="B23" s="29" t="s">
        <v>67</v>
      </c>
      <c r="C23" s="8">
        <f>SUM(C24:C25)</f>
        <v>193.3</v>
      </c>
      <c r="D23" s="12">
        <f>SUM(D24:D25)</f>
        <v>193.3</v>
      </c>
      <c r="E23" s="12">
        <f>SUM(E24:E25)</f>
        <v>19.5</v>
      </c>
    </row>
    <row r="24" spans="1:5" ht="12.75">
      <c r="A24" s="7" t="s">
        <v>65</v>
      </c>
      <c r="B24" s="29" t="s">
        <v>66</v>
      </c>
      <c r="C24" s="8">
        <v>39.8</v>
      </c>
      <c r="D24" s="12">
        <v>39.8</v>
      </c>
      <c r="E24" s="12">
        <v>13.8</v>
      </c>
    </row>
    <row r="25" spans="1:5" ht="12.75">
      <c r="A25" s="7" t="s">
        <v>68</v>
      </c>
      <c r="B25" s="29" t="s">
        <v>69</v>
      </c>
      <c r="C25" s="8">
        <v>153.5</v>
      </c>
      <c r="D25" s="12">
        <v>153.5</v>
      </c>
      <c r="E25" s="12">
        <v>5.7</v>
      </c>
    </row>
    <row r="26" spans="1:5" ht="12.75">
      <c r="A26" s="7" t="s">
        <v>11</v>
      </c>
      <c r="B26" s="29" t="s">
        <v>32</v>
      </c>
      <c r="C26" s="17">
        <f>SUM(C28+C27)</f>
        <v>1083.4</v>
      </c>
      <c r="D26" s="17">
        <f>SUM(D27:D28)</f>
        <v>1083.4</v>
      </c>
      <c r="E26" s="17">
        <f>SUM(E28+E27)</f>
        <v>238.10000000000002</v>
      </c>
    </row>
    <row r="27" spans="1:5" ht="63" customHeight="1">
      <c r="A27" s="13" t="s">
        <v>33</v>
      </c>
      <c r="B27" s="29" t="s">
        <v>24</v>
      </c>
      <c r="C27" s="8">
        <v>950.2</v>
      </c>
      <c r="D27" s="8">
        <v>950.2</v>
      </c>
      <c r="E27" s="12">
        <v>154.4</v>
      </c>
    </row>
    <row r="28" spans="1:5" ht="63.75" customHeight="1">
      <c r="A28" s="13" t="s">
        <v>34</v>
      </c>
      <c r="B28" s="29" t="s">
        <v>25</v>
      </c>
      <c r="C28" s="8">
        <v>133.2</v>
      </c>
      <c r="D28" s="8">
        <v>133.2</v>
      </c>
      <c r="E28" s="12">
        <v>83.7</v>
      </c>
    </row>
    <row r="29" spans="1:5" s="49" customFormat="1" ht="16.5" customHeight="1">
      <c r="A29" s="32" t="s">
        <v>70</v>
      </c>
      <c r="B29" s="30" t="s">
        <v>71</v>
      </c>
      <c r="C29" s="24">
        <f>SUM(C30)</f>
        <v>49.1</v>
      </c>
      <c r="D29" s="19">
        <f>SUM(D30)</f>
        <v>49.1</v>
      </c>
      <c r="E29" s="20">
        <f>SUM(E30)</f>
        <v>13.6</v>
      </c>
    </row>
    <row r="30" spans="1:5" ht="69" customHeight="1">
      <c r="A30" s="13" t="s">
        <v>110</v>
      </c>
      <c r="B30" s="29" t="s">
        <v>72</v>
      </c>
      <c r="C30" s="17">
        <v>49.1</v>
      </c>
      <c r="D30" s="8">
        <v>49.1</v>
      </c>
      <c r="E30" s="12">
        <v>13.6</v>
      </c>
    </row>
    <row r="31" spans="1:5" s="15" customFormat="1" ht="41.25" customHeight="1">
      <c r="A31" s="32" t="s">
        <v>73</v>
      </c>
      <c r="B31" s="30" t="s">
        <v>74</v>
      </c>
      <c r="C31" s="19">
        <v>0</v>
      </c>
      <c r="D31" s="19">
        <v>0</v>
      </c>
      <c r="E31" s="51">
        <v>1.7</v>
      </c>
    </row>
    <row r="32" spans="1:5" s="15" customFormat="1" ht="42" customHeight="1">
      <c r="A32" s="32" t="s">
        <v>12</v>
      </c>
      <c r="B32" s="30" t="s">
        <v>13</v>
      </c>
      <c r="C32" s="24">
        <f>C35+C38</f>
        <v>82.7</v>
      </c>
      <c r="D32" s="24">
        <f>D35+D38</f>
        <v>82.7</v>
      </c>
      <c r="E32" s="24">
        <f>E35+E38</f>
        <v>34.2</v>
      </c>
    </row>
    <row r="33" spans="1:5" ht="12.75">
      <c r="A33" s="7" t="s">
        <v>0</v>
      </c>
      <c r="B33" s="29"/>
      <c r="C33" s="8"/>
      <c r="D33" s="9"/>
      <c r="E33" s="9"/>
    </row>
    <row r="34" spans="1:5" ht="78.75">
      <c r="A34" s="13" t="s">
        <v>90</v>
      </c>
      <c r="B34" s="29" t="s">
        <v>35</v>
      </c>
      <c r="C34" s="17">
        <f>SUM(C38+C37)</f>
        <v>82.7</v>
      </c>
      <c r="D34" s="17">
        <f>SUM(D38+D37)</f>
        <v>82.7</v>
      </c>
      <c r="E34" s="17">
        <f>SUM(E38+E37)</f>
        <v>34.2</v>
      </c>
    </row>
    <row r="35" spans="1:5" ht="63.75" customHeight="1">
      <c r="A35" s="16" t="s">
        <v>93</v>
      </c>
      <c r="B35" s="29" t="s">
        <v>14</v>
      </c>
      <c r="C35" s="8">
        <f>SUM(C37)</f>
        <v>36.6</v>
      </c>
      <c r="D35" s="8">
        <f>D36</f>
        <v>36.6</v>
      </c>
      <c r="E35" s="8">
        <f>E36</f>
        <v>26.2</v>
      </c>
    </row>
    <row r="36" spans="1:5" ht="40.5" customHeight="1" hidden="1">
      <c r="A36" s="16" t="s">
        <v>93</v>
      </c>
      <c r="B36" s="29" t="s">
        <v>14</v>
      </c>
      <c r="C36" s="8"/>
      <c r="D36" s="8">
        <f>D37</f>
        <v>36.6</v>
      </c>
      <c r="E36" s="8">
        <f>E37</f>
        <v>26.2</v>
      </c>
    </row>
    <row r="37" spans="1:5" ht="65.25" customHeight="1">
      <c r="A37" s="16" t="s">
        <v>93</v>
      </c>
      <c r="B37" s="29" t="s">
        <v>55</v>
      </c>
      <c r="C37" s="8">
        <v>36.6</v>
      </c>
      <c r="D37" s="8">
        <v>36.6</v>
      </c>
      <c r="E37" s="12">
        <v>26.2</v>
      </c>
    </row>
    <row r="38" spans="1:5" ht="77.25" customHeight="1">
      <c r="A38" s="16" t="s">
        <v>94</v>
      </c>
      <c r="B38" s="29" t="s">
        <v>21</v>
      </c>
      <c r="C38" s="17">
        <f>C39</f>
        <v>46.1</v>
      </c>
      <c r="D38" s="17">
        <f>D39</f>
        <v>46.1</v>
      </c>
      <c r="E38" s="12">
        <f>E39</f>
        <v>8</v>
      </c>
    </row>
    <row r="39" spans="1:5" ht="64.5" customHeight="1">
      <c r="A39" s="16" t="s">
        <v>95</v>
      </c>
      <c r="B39" s="29" t="s">
        <v>22</v>
      </c>
      <c r="C39" s="17">
        <v>46.1</v>
      </c>
      <c r="D39" s="17">
        <v>46.1</v>
      </c>
      <c r="E39" s="12">
        <v>8</v>
      </c>
    </row>
    <row r="40" spans="1:5" s="15" customFormat="1" ht="27" customHeight="1" hidden="1">
      <c r="A40" s="32" t="s">
        <v>58</v>
      </c>
      <c r="B40" s="30" t="s">
        <v>59</v>
      </c>
      <c r="C40" s="20">
        <f aca="true" t="shared" si="0" ref="C40:E41">C41</f>
        <v>0</v>
      </c>
      <c r="D40" s="20">
        <f>SUM(D42)</f>
        <v>0</v>
      </c>
      <c r="E40" s="20">
        <v>0</v>
      </c>
    </row>
    <row r="41" spans="1:5" s="15" customFormat="1" ht="25.5" customHeight="1" hidden="1">
      <c r="A41" s="46" t="s">
        <v>60</v>
      </c>
      <c r="B41" s="29" t="s">
        <v>61</v>
      </c>
      <c r="C41" s="21">
        <f t="shared" si="0"/>
        <v>0</v>
      </c>
      <c r="D41" s="21">
        <v>0</v>
      </c>
      <c r="E41" s="21">
        <f t="shared" si="0"/>
        <v>0</v>
      </c>
    </row>
    <row r="42" spans="1:5" s="15" customFormat="1" ht="41.25" customHeight="1" hidden="1">
      <c r="A42" s="46" t="s">
        <v>62</v>
      </c>
      <c r="B42" s="29" t="s">
        <v>63</v>
      </c>
      <c r="C42" s="22">
        <v>0</v>
      </c>
      <c r="D42" s="22">
        <v>0</v>
      </c>
      <c r="E42" s="22">
        <v>0</v>
      </c>
    </row>
    <row r="43" spans="1:5" s="15" customFormat="1" ht="51" customHeight="1">
      <c r="A43" s="52" t="s">
        <v>79</v>
      </c>
      <c r="B43" s="53" t="s">
        <v>86</v>
      </c>
      <c r="C43" s="47"/>
      <c r="D43" s="47"/>
      <c r="E43" s="47"/>
    </row>
    <row r="44" spans="1:5" s="50" customFormat="1" ht="1.5" customHeight="1">
      <c r="A44" s="32"/>
      <c r="B44" s="30"/>
      <c r="C44" s="47"/>
      <c r="D44" s="47"/>
      <c r="E44" s="20"/>
    </row>
    <row r="45" spans="1:5" s="50" customFormat="1" ht="12" customHeight="1">
      <c r="A45" s="54" t="s">
        <v>78</v>
      </c>
      <c r="B45" s="48" t="s">
        <v>83</v>
      </c>
      <c r="C45" s="55"/>
      <c r="D45" s="55"/>
      <c r="E45" s="56">
        <v>15.1</v>
      </c>
    </row>
    <row r="46" spans="1:5" ht="15.75" customHeight="1">
      <c r="A46" s="40" t="s">
        <v>26</v>
      </c>
      <c r="B46" s="40" t="s">
        <v>50</v>
      </c>
      <c r="C46" s="41">
        <f>C47</f>
        <v>3590.4</v>
      </c>
      <c r="D46" s="41">
        <f>D47</f>
        <v>3590.4</v>
      </c>
      <c r="E46" s="41">
        <f>E47</f>
        <v>818.5999999999999</v>
      </c>
    </row>
    <row r="47" spans="1:5" ht="24" customHeight="1">
      <c r="A47" s="23" t="s">
        <v>36</v>
      </c>
      <c r="B47" s="42" t="s">
        <v>51</v>
      </c>
      <c r="C47" s="24">
        <f>C49+C51+C57</f>
        <v>3590.4</v>
      </c>
      <c r="D47" s="24">
        <f>D49+D51+D57+D62</f>
        <v>3590.4</v>
      </c>
      <c r="E47" s="24">
        <f>E49+E51+E57</f>
        <v>818.5999999999999</v>
      </c>
    </row>
    <row r="48" spans="1:5" ht="25.5" customHeight="1">
      <c r="A48" s="23" t="s">
        <v>37</v>
      </c>
      <c r="B48" s="42" t="s">
        <v>28</v>
      </c>
      <c r="C48" s="24">
        <f aca="true" t="shared" si="1" ref="C48:E49">C49</f>
        <v>2729.1</v>
      </c>
      <c r="D48" s="24">
        <f t="shared" si="1"/>
        <v>2729.1</v>
      </c>
      <c r="E48" s="24">
        <f t="shared" si="1"/>
        <v>682.3</v>
      </c>
    </row>
    <row r="49" spans="1:5" ht="24.75" customHeight="1">
      <c r="A49" s="25" t="s">
        <v>29</v>
      </c>
      <c r="B49" s="31" t="s">
        <v>38</v>
      </c>
      <c r="C49" s="14">
        <f t="shared" si="1"/>
        <v>2729.1</v>
      </c>
      <c r="D49" s="11">
        <f t="shared" si="1"/>
        <v>2729.1</v>
      </c>
      <c r="E49" s="11">
        <f t="shared" si="1"/>
        <v>682.3</v>
      </c>
    </row>
    <row r="50" spans="1:5" ht="24.75" customHeight="1">
      <c r="A50" s="25" t="s">
        <v>27</v>
      </c>
      <c r="B50" s="31" t="s">
        <v>39</v>
      </c>
      <c r="C50" s="17">
        <v>2729.1</v>
      </c>
      <c r="D50" s="17">
        <v>2729.1</v>
      </c>
      <c r="E50" s="8">
        <v>682.3</v>
      </c>
    </row>
    <row r="51" spans="1:5" ht="24.75" customHeight="1">
      <c r="A51" s="23" t="s">
        <v>40</v>
      </c>
      <c r="B51" s="42" t="s">
        <v>41</v>
      </c>
      <c r="C51" s="24">
        <f>C52+C56</f>
        <v>136.29999999999998</v>
      </c>
      <c r="D51" s="24">
        <f>D52+D56</f>
        <v>136.29999999999998</v>
      </c>
      <c r="E51" s="24">
        <f>E52+E56</f>
        <v>136.29999999999998</v>
      </c>
    </row>
    <row r="52" spans="1:5" ht="39.75" customHeight="1">
      <c r="A52" s="25" t="s">
        <v>42</v>
      </c>
      <c r="B52" s="31" t="s">
        <v>56</v>
      </c>
      <c r="C52" s="17">
        <f>C53</f>
        <v>136.1</v>
      </c>
      <c r="D52" s="17">
        <f>D53</f>
        <v>136.1</v>
      </c>
      <c r="E52" s="17">
        <f>SUM(E53)</f>
        <v>136.1</v>
      </c>
    </row>
    <row r="53" spans="1:5" ht="40.5" customHeight="1">
      <c r="A53" s="25" t="s">
        <v>43</v>
      </c>
      <c r="B53" s="31" t="s">
        <v>57</v>
      </c>
      <c r="C53" s="17">
        <v>136.1</v>
      </c>
      <c r="D53" s="17">
        <v>136.1</v>
      </c>
      <c r="E53" s="8">
        <v>136.1</v>
      </c>
    </row>
    <row r="54" spans="1:5" ht="40.5" customHeight="1" hidden="1">
      <c r="A54" s="25" t="s">
        <v>44</v>
      </c>
      <c r="B54" s="31" t="s">
        <v>106</v>
      </c>
      <c r="C54" s="17">
        <v>0</v>
      </c>
      <c r="D54" s="17">
        <f>D55</f>
        <v>0</v>
      </c>
      <c r="E54" s="17">
        <f>E55</f>
        <v>0</v>
      </c>
    </row>
    <row r="55" spans="1:5" ht="40.5" customHeight="1" hidden="1">
      <c r="A55" s="25" t="s">
        <v>45</v>
      </c>
      <c r="B55" s="31" t="s">
        <v>107</v>
      </c>
      <c r="C55" s="17">
        <v>0</v>
      </c>
      <c r="D55" s="17">
        <v>0</v>
      </c>
      <c r="E55" s="17">
        <v>0</v>
      </c>
    </row>
    <row r="56" spans="1:5" ht="17.25" customHeight="1">
      <c r="A56" s="25" t="s">
        <v>105</v>
      </c>
      <c r="B56" s="31" t="s">
        <v>108</v>
      </c>
      <c r="C56" s="17">
        <v>0.2</v>
      </c>
      <c r="D56" s="17">
        <v>0.2</v>
      </c>
      <c r="E56" s="17">
        <v>0.2</v>
      </c>
    </row>
    <row r="57" spans="1:5" ht="24.75" customHeight="1">
      <c r="A57" s="23" t="s">
        <v>16</v>
      </c>
      <c r="B57" s="42" t="s">
        <v>41</v>
      </c>
      <c r="C57" s="24">
        <f>C64</f>
        <v>725</v>
      </c>
      <c r="D57" s="33">
        <f>SUM(D65+D64+D61+D66)</f>
        <v>725</v>
      </c>
      <c r="E57" s="33">
        <f>SUM(E61+E63+E66)</f>
        <v>0</v>
      </c>
    </row>
    <row r="58" spans="1:5" ht="1.5" customHeight="1" hidden="1">
      <c r="A58" s="25" t="s">
        <v>46</v>
      </c>
      <c r="B58" s="31" t="s">
        <v>47</v>
      </c>
      <c r="C58" s="17">
        <f>C59</f>
        <v>0</v>
      </c>
      <c r="D58" s="9">
        <f>D59</f>
        <v>0</v>
      </c>
      <c r="E58" s="9">
        <f>E59</f>
        <v>0</v>
      </c>
    </row>
    <row r="59" spans="1:5" ht="39" hidden="1">
      <c r="A59" s="25" t="s">
        <v>48</v>
      </c>
      <c r="B59" s="31" t="s">
        <v>49</v>
      </c>
      <c r="C59" s="17">
        <v>0</v>
      </c>
      <c r="D59" s="9">
        <v>0</v>
      </c>
      <c r="E59" s="9">
        <v>0</v>
      </c>
    </row>
    <row r="60" spans="1:5" ht="0" customHeight="1" hidden="1">
      <c r="A60" s="25" t="s">
        <v>23</v>
      </c>
      <c r="B60" s="31" t="s">
        <v>80</v>
      </c>
      <c r="C60" s="17">
        <f>SUM(C61)</f>
        <v>0</v>
      </c>
      <c r="D60" s="9">
        <f>D61</f>
        <v>0</v>
      </c>
      <c r="E60" s="9">
        <f>E61</f>
        <v>0</v>
      </c>
    </row>
    <row r="61" spans="1:5" ht="12" customHeight="1" hidden="1">
      <c r="A61" s="13" t="s">
        <v>87</v>
      </c>
      <c r="B61" s="31" t="s">
        <v>81</v>
      </c>
      <c r="C61" s="8"/>
      <c r="D61" s="9"/>
      <c r="E61" s="9"/>
    </row>
    <row r="62" spans="1:5" ht="0" customHeight="1" hidden="1">
      <c r="A62" s="13" t="s">
        <v>96</v>
      </c>
      <c r="B62" s="31" t="s">
        <v>97</v>
      </c>
      <c r="C62" s="8"/>
      <c r="D62" s="9"/>
      <c r="E62" s="9"/>
    </row>
    <row r="63" spans="1:5" ht="15" customHeight="1">
      <c r="A63" s="25" t="s">
        <v>23</v>
      </c>
      <c r="B63" s="31" t="s">
        <v>89</v>
      </c>
      <c r="C63" s="8">
        <f>SUM(C64)</f>
        <v>725</v>
      </c>
      <c r="D63" s="9">
        <f>SUM(D64)</f>
        <v>725</v>
      </c>
      <c r="E63" s="9">
        <f>SUM(E64)</f>
        <v>0</v>
      </c>
    </row>
    <row r="64" spans="1:5" ht="13.5" customHeight="1">
      <c r="A64" s="13" t="s">
        <v>87</v>
      </c>
      <c r="B64" s="31" t="s">
        <v>88</v>
      </c>
      <c r="C64" s="8">
        <v>725</v>
      </c>
      <c r="D64" s="9">
        <v>725</v>
      </c>
      <c r="E64" s="9">
        <v>0</v>
      </c>
    </row>
    <row r="65" spans="1:5" ht="0.75" customHeight="1">
      <c r="A65" s="13" t="s">
        <v>82</v>
      </c>
      <c r="B65" s="31" t="s">
        <v>81</v>
      </c>
      <c r="C65" s="8">
        <v>0</v>
      </c>
      <c r="D65" s="9">
        <v>0</v>
      </c>
      <c r="E65" s="9">
        <v>0</v>
      </c>
    </row>
    <row r="66" spans="1:5" ht="12.75" customHeight="1" hidden="1">
      <c r="A66" s="13" t="s">
        <v>85</v>
      </c>
      <c r="B66" s="31" t="s">
        <v>81</v>
      </c>
      <c r="C66" s="8">
        <v>0</v>
      </c>
      <c r="D66" s="9"/>
      <c r="E66" s="9"/>
    </row>
    <row r="67" spans="1:5" ht="12.75">
      <c r="A67" s="43" t="s">
        <v>15</v>
      </c>
      <c r="B67" s="44"/>
      <c r="C67" s="45">
        <f>SUM(C7+C46)</f>
        <v>6048.5</v>
      </c>
      <c r="D67" s="45">
        <f>SUM(D7+D46)</f>
        <v>6048.5</v>
      </c>
      <c r="E67" s="45">
        <f>E7+E46</f>
        <v>1445.9</v>
      </c>
    </row>
    <row r="68" spans="1:5" ht="12.75" customHeight="1">
      <c r="A68" s="26"/>
      <c r="B68" s="27"/>
      <c r="C68" s="2"/>
      <c r="D68" s="28"/>
      <c r="E68" s="28"/>
    </row>
    <row r="69" ht="12.75">
      <c r="A69" s="1" t="s">
        <v>54</v>
      </c>
    </row>
    <row r="70" ht="12.75">
      <c r="A70" s="1" t="s">
        <v>84</v>
      </c>
    </row>
  </sheetData>
  <sheetProtection/>
  <mergeCells count="4">
    <mergeCell ref="A5:E5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Косоротова</cp:lastModifiedBy>
  <cp:lastPrinted>2011-04-21T05:47:14Z</cp:lastPrinted>
  <dcterms:created xsi:type="dcterms:W3CDTF">2005-02-07T13:31:27Z</dcterms:created>
  <dcterms:modified xsi:type="dcterms:W3CDTF">2011-04-21T05:47:19Z</dcterms:modified>
  <cp:category/>
  <cp:version/>
  <cp:contentType/>
  <cp:contentStatus/>
</cp:coreProperties>
</file>