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8" tabRatio="453" activeTab="1"/>
  </bookViews>
  <sheets>
    <sheet name="6" sheetId="1" r:id="rId1"/>
    <sheet name="7" sheetId="2" r:id="rId2"/>
  </sheets>
  <definedNames>
    <definedName name="_xlnm.Print_Area" localSheetId="0">'6'!$A$1:$F$105</definedName>
    <definedName name="_xlnm.Print_Area" localSheetId="1">'7'!$A$1:$H$106</definedName>
  </definedNames>
  <calcPr fullCalcOnLoad="1"/>
</workbook>
</file>

<file path=xl/sharedStrings.xml><?xml version="1.0" encoding="utf-8"?>
<sst xmlns="http://schemas.openxmlformats.org/spreadsheetml/2006/main" count="758" uniqueCount="156">
  <si>
    <t>Сумма </t>
  </si>
  <si>
    <t>Наименование </t>
  </si>
  <si>
    <t> 01</t>
  </si>
  <si>
    <t> ОБЩЕГОСУДАРСТВЕННЫЕ ВОПРОСЫ</t>
  </si>
  <si>
    <t> </t>
  </si>
  <si>
    <t> 05</t>
  </si>
  <si>
    <t> 08</t>
  </si>
  <si>
    <t>Рз</t>
  </si>
  <si>
    <t>ПР</t>
  </si>
  <si>
    <t>ЦСР</t>
  </si>
  <si>
    <t>ВР</t>
  </si>
  <si>
    <t>Мин</t>
  </si>
  <si>
    <t>0010000</t>
  </si>
  <si>
    <t>04</t>
  </si>
  <si>
    <t>01</t>
  </si>
  <si>
    <t>ЖИЛИЩНО-КОММУНАЛЬНОЕ ХОЗЯЙСТВО</t>
  </si>
  <si>
    <t>ИТОГО:</t>
  </si>
  <si>
    <t>(тыс. руб.)</t>
  </si>
  <si>
    <t>02</t>
  </si>
  <si>
    <t>Центральный аппарат</t>
  </si>
  <si>
    <t>05</t>
  </si>
  <si>
    <t>Глава муниципального образования</t>
  </si>
  <si>
    <t>Благоустройство</t>
  </si>
  <si>
    <t>03</t>
  </si>
  <si>
    <t>0020000</t>
  </si>
  <si>
    <t>0020300</t>
  </si>
  <si>
    <t>0020400</t>
  </si>
  <si>
    <t>Обеспечение проведения выборов и референдумов</t>
  </si>
  <si>
    <t>07</t>
  </si>
  <si>
    <t>Проведение выборов и референдумов</t>
  </si>
  <si>
    <t>0200000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</si>
  <si>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</si>
  <si>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</si>
  <si>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территориях,где отсутствуют военные комиссариаты</t>
  </si>
  <si>
    <t>0013600</t>
  </si>
  <si>
    <t>08</t>
  </si>
  <si>
    <t>Иные межбюджетные трансферты</t>
  </si>
  <si>
    <t>Межбюджетные трансферты</t>
  </si>
  <si>
    <t>5210000</t>
  </si>
  <si>
    <t>5210600</t>
  </si>
  <si>
    <t>951</t>
  </si>
  <si>
    <t>НАЦИОНАЛЬНАЯ ОБОРОНА</t>
  </si>
  <si>
    <t>017</t>
  </si>
  <si>
    <t>Культура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</si>
  <si>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</si>
  <si>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</si>
  <si>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</si>
  <si>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</si>
  <si>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</si>
  <si>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0920000</t>
  </si>
  <si>
    <t>0920300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</si>
  <si>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</si>
  <si>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</si>
  <si>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подразделам, целевым статьям и видам расходов классификации расходов</t>
  </si>
  <si>
    <t>7950000</t>
  </si>
  <si>
    <t>Целевые программы муниципальных образований</t>
  </si>
  <si>
    <t>0920305</t>
  </si>
  <si>
    <t>013</t>
  </si>
  <si>
    <t>Прочие выплаты по обязательствам государства</t>
  </si>
  <si>
    <t>Прочие расходы</t>
  </si>
  <si>
    <t>13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</si>
  <si>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</si>
  <si>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5210215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</si>
  <si>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</si>
  <si>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5210200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</si>
  <si>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</si>
  <si>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</si>
  <si>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"Об административных правонарушениях"</t>
  </si>
  <si>
    <t>5210102</t>
  </si>
  <si>
    <t>006</t>
  </si>
  <si>
    <t>Субсидии юридическим лицам</t>
  </si>
  <si>
    <t>12</t>
  </si>
  <si>
    <t>Другие вопросы в области национальной экономики</t>
  </si>
  <si>
    <t>НАЦИОНАЛЬНАЯ ЭКОНОМИКА</t>
  </si>
  <si>
    <t>0925000</t>
  </si>
  <si>
    <t>Иные расходы органов местного самоуправления на исполнение своих полномочий</t>
  </si>
  <si>
    <t xml:space="preserve">"О бюджете Митякинского сельского поселения Тарасовского района на 2012 год </t>
  </si>
  <si>
    <t>Распределение бюджетных ассигнований на 2012 год по разделам и</t>
  </si>
  <si>
    <t>бюджета Митякинского сельского поселения Тарасовского района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</si>
  <si>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</si>
  <si>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</si>
  <si>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Долгосрочная целевая программа "Пожарная безопасность и защита населения и территории от чрезвычайных ситуаций на 2012-2014 годы"</t>
  </si>
  <si>
    <t>09</t>
  </si>
  <si>
    <t>7950100</t>
  </si>
  <si>
    <t>Поддержка коммунального хозяйства</t>
  </si>
  <si>
    <t>3510000</t>
  </si>
  <si>
    <t>3510500</t>
  </si>
  <si>
    <t>содержание автомобильных дорог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</si>
  <si>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</si>
  <si>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</si>
  <si>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КУЛЬТУРА,КИНЕМАТОГРАФИЯ</t>
  </si>
  <si>
    <t>Долгосрочная муниципальная целевая программа " Культура Митякинского сельского поселения на 2012-2014 годы"</t>
  </si>
  <si>
    <t>6000200</t>
  </si>
  <si>
    <t>6000300</t>
  </si>
  <si>
    <t>6000400</t>
  </si>
  <si>
    <t>7950200</t>
  </si>
  <si>
    <t>Администрация Митякинского сельского поселения</t>
  </si>
  <si>
    <t>Приложение 11</t>
  </si>
  <si>
    <t xml:space="preserve">Ведомственная структура расходов бюджета Митякинского сельского поселения Тарасовского района на 2012 год </t>
  </si>
  <si>
    <t>7950001</t>
  </si>
  <si>
    <t>Содержание автомобильных дорог в границах городских округов и поселений в рамках благоустройства</t>
  </si>
  <si>
    <t>Долгосрочная муниципальная целевая программа "Культура  Митякинского сельского поселения на 2012-2014 годы"</t>
  </si>
  <si>
    <t>Средства массовой информации</t>
  </si>
  <si>
    <t>Периодическая печать и издательства</t>
  </si>
  <si>
    <t>Мероприятия в сфере культуры, кинематографии, средств массовой информации</t>
  </si>
  <si>
    <t>4500000</t>
  </si>
  <si>
    <t>Муниципальное учреждение культуры "Митякинский дом культуры"</t>
  </si>
  <si>
    <t>СРЕДСТВА МАССОВОЙ ИНФОРМАЦИИ</t>
  </si>
  <si>
    <t>Председатель Собрания депутатов Митякинского сельского поселения</t>
  </si>
  <si>
    <t>С.И.Куркин</t>
  </si>
  <si>
    <t>Приложение 13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</si>
  <si>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</si>
  <si>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</si>
  <si>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Расходы на выплату персоналу  государственных (муниципальных) органов </t>
  </si>
  <si>
    <t>120</t>
  </si>
  <si>
    <t>Фонд оплаты труда и страховые взносы</t>
  </si>
  <si>
    <t>121</t>
  </si>
  <si>
    <t>122</t>
  </si>
  <si>
    <t>Иные выплаты персоналу, за исключением фонда оплаты труда</t>
  </si>
  <si>
    <t>200</t>
  </si>
  <si>
    <t>240</t>
  </si>
  <si>
    <t>244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</si>
  <si>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</si>
  <si>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</si>
  <si>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</si>
  <si>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</si>
  <si>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242</t>
  </si>
  <si>
    <t>880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</si>
  <si>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</si>
  <si>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</si>
  <si>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</si>
  <si>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</si>
  <si>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</si>
  <si>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</si>
  <si>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852</t>
  </si>
  <si>
    <t>Уплата прочих налогов, сборов и иных платежей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</si>
  <si>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</si>
  <si>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</si>
  <si>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4440000</t>
  </si>
  <si>
    <t>Мероприятия в сфере средств массовой информации</t>
  </si>
  <si>
    <t>4440100</t>
  </si>
  <si>
    <t>Специальные расходы</t>
  </si>
  <si>
    <t>0200700</t>
  </si>
  <si>
    <t>Проведение выборов в законодательные (представительные) органы государственной власти субъектов Российской Федерации</t>
  </si>
  <si>
    <t>4440101</t>
  </si>
  <si>
    <t>и на плановый период 2013 и и2014 годов №27 от 09.12.2011года</t>
  </si>
  <si>
    <t>и на плановый период 2013 и 2014 годов №27  от 09.12.2011 года</t>
  </si>
  <si>
    <t>2012 год</t>
  </si>
  <si>
    <t>17,3</t>
  </si>
  <si>
    <t xml:space="preserve">к Решению Собрания депутатов Митякинского сельского поселения от _________2012г. №___ "О внесении изменений в Решение   </t>
  </si>
  <si>
    <t>Дорожное хозяйство (дорожные фонды)</t>
  </si>
  <si>
    <t>5222700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</si>
  <si>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</si>
  <si>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к решению Собрания депутатов Митякинского сельского поселения от __________ №___ "О внесении изменений в Решение Собрания депутатов Митякинского сельского поселения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</si>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</sst>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_ ;[Red]\-#,##0.0\ "/>
    <numFmt numFmtId="175" formatCode="#,##0.0"/>
    <numFmt numFmtId="176" formatCode="0.0"/>
    <numFmt numFmtId="177" formatCode="#,##0.0_ ;\-#,##0.0\ 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9">
    <font>
      <sz val="10"/>
      <color indexed="8"/>
      <name val="MS Sans Serif"/>
      <family val="0"/>
    </font>
    <font>
      <sz val="10"/>
      <color indexed="8"/>
      <name val="Arial Cyr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0"/>
      <color indexed="8"/>
      <name val="Arial Cyr"/>
      <family val="0"/>
    </font>
    <font>
      <sz val="10"/>
      <color indexed="8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.5"/>
      <color indexed="8"/>
      <name val="Times New Roman"/>
      <family val="1"/>
    </font>
    <font>
      <sz val="8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7" fillId="33" borderId="10" xfId="0" applyNumberFormat="1" applyFont="1" applyFill="1" applyBorder="1" applyAlignment="1">
      <alignment horizontal="right" wrapText="1"/>
    </xf>
    <xf numFmtId="49" fontId="7" fillId="34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right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49" fontId="7" fillId="35" borderId="10" xfId="0" applyNumberFormat="1" applyFont="1" applyFill="1" applyBorder="1" applyAlignment="1">
      <alignment horizontal="right" wrapText="1"/>
    </xf>
    <xf numFmtId="49" fontId="7" fillId="36" borderId="10" xfId="0" applyNumberFormat="1" applyFont="1" applyFill="1" applyBorder="1" applyAlignment="1">
      <alignment horizontal="right" wrapText="1"/>
    </xf>
    <xf numFmtId="176" fontId="1" fillId="0" borderId="0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176" fontId="5" fillId="0" borderId="0" xfId="0" applyNumberFormat="1" applyFont="1" applyAlignment="1">
      <alignment/>
    </xf>
    <xf numFmtId="176" fontId="1" fillId="0" borderId="0" xfId="0" applyNumberFormat="1" applyFont="1" applyAlignment="1">
      <alignment horizontal="right"/>
    </xf>
    <xf numFmtId="176" fontId="1" fillId="0" borderId="0" xfId="0" applyNumberFormat="1" applyFont="1" applyAlignment="1">
      <alignment/>
    </xf>
    <xf numFmtId="49" fontId="6" fillId="36" borderId="10" xfId="0" applyNumberFormat="1" applyFont="1" applyFill="1" applyBorder="1" applyAlignment="1">
      <alignment horizontal="right" wrapText="1"/>
    </xf>
    <xf numFmtId="0" fontId="7" fillId="36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0" fontId="7" fillId="34" borderId="10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vertical="top" wrapText="1"/>
    </xf>
    <xf numFmtId="0" fontId="7" fillId="36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176" fontId="7" fillId="36" borderId="12" xfId="0" applyNumberFormat="1" applyFont="1" applyFill="1" applyBorder="1" applyAlignment="1">
      <alignment horizontal="right" wrapText="1"/>
    </xf>
    <xf numFmtId="0" fontId="7" fillId="37" borderId="13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/>
    </xf>
    <xf numFmtId="176" fontId="7" fillId="0" borderId="16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 vertical="top" wrapText="1"/>
    </xf>
    <xf numFmtId="176" fontId="7" fillId="34" borderId="12" xfId="0" applyNumberFormat="1" applyFont="1" applyFill="1" applyBorder="1" applyAlignment="1">
      <alignment horizontal="right" wrapText="1"/>
    </xf>
    <xf numFmtId="0" fontId="7" fillId="36" borderId="11" xfId="0" applyFont="1" applyFill="1" applyBorder="1" applyAlignment="1">
      <alignment vertical="top" wrapText="1"/>
    </xf>
    <xf numFmtId="176" fontId="7" fillId="0" borderId="12" xfId="0" applyNumberFormat="1" applyFont="1" applyFill="1" applyBorder="1" applyAlignment="1">
      <alignment horizontal="right" wrapText="1"/>
    </xf>
    <xf numFmtId="49" fontId="6" fillId="0" borderId="11" xfId="0" applyNumberFormat="1" applyFont="1" applyFill="1" applyBorder="1" applyAlignment="1">
      <alignment vertical="top" wrapText="1"/>
    </xf>
    <xf numFmtId="176" fontId="6" fillId="0" borderId="12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left" vertical="top" wrapText="1"/>
    </xf>
    <xf numFmtId="176" fontId="6" fillId="36" borderId="12" xfId="0" applyNumberFormat="1" applyFont="1" applyFill="1" applyBorder="1" applyAlignment="1">
      <alignment horizontal="right" wrapText="1"/>
    </xf>
    <xf numFmtId="0" fontId="7" fillId="35" borderId="11" xfId="0" applyFont="1" applyFill="1" applyBorder="1" applyAlignment="1">
      <alignment vertical="top" wrapText="1"/>
    </xf>
    <xf numFmtId="176" fontId="7" fillId="35" borderId="12" xfId="0" applyNumberFormat="1" applyFont="1" applyFill="1" applyBorder="1" applyAlignment="1">
      <alignment horizontal="right" wrapText="1"/>
    </xf>
    <xf numFmtId="49" fontId="7" fillId="36" borderId="11" xfId="0" applyNumberFormat="1" applyFont="1" applyFill="1" applyBorder="1" applyAlignment="1">
      <alignment vertical="top" wrapText="1"/>
    </xf>
    <xf numFmtId="0" fontId="7" fillId="33" borderId="17" xfId="0" applyFont="1" applyFill="1" applyBorder="1" applyAlignment="1">
      <alignment vertical="top" wrapText="1"/>
    </xf>
    <xf numFmtId="49" fontId="6" fillId="33" borderId="18" xfId="0" applyNumberFormat="1" applyFont="1" applyFill="1" applyBorder="1" applyAlignment="1">
      <alignment horizontal="right" wrapText="1"/>
    </xf>
    <xf numFmtId="176" fontId="7" fillId="33" borderId="19" xfId="0" applyNumberFormat="1" applyFont="1" applyFill="1" applyBorder="1" applyAlignment="1">
      <alignment horizontal="right" wrapText="1"/>
    </xf>
    <xf numFmtId="0" fontId="7" fillId="33" borderId="11" xfId="0" applyFont="1" applyFill="1" applyBorder="1" applyAlignment="1">
      <alignment horizontal="left" vertical="top" wrapText="1"/>
    </xf>
    <xf numFmtId="176" fontId="7" fillId="33" borderId="12" xfId="0" applyNumberFormat="1" applyFont="1" applyFill="1" applyBorder="1" applyAlignment="1">
      <alignment horizontal="right" wrapText="1"/>
    </xf>
    <xf numFmtId="0" fontId="7" fillId="33" borderId="18" xfId="0" applyFont="1" applyFill="1" applyBorder="1" applyAlignment="1">
      <alignment vertical="top" wrapText="1"/>
    </xf>
    <xf numFmtId="0" fontId="9" fillId="0" borderId="0" xfId="0" applyFont="1" applyAlignment="1">
      <alignment vertical="top"/>
    </xf>
    <xf numFmtId="0" fontId="6" fillId="0" borderId="0" xfId="0" applyFont="1" applyBorder="1" applyAlignment="1">
      <alignment horizontal="right" vertical="top"/>
    </xf>
    <xf numFmtId="0" fontId="7" fillId="0" borderId="11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/>
    </xf>
    <xf numFmtId="0" fontId="7" fillId="0" borderId="22" xfId="0" applyNumberFormat="1" applyFont="1" applyFill="1" applyBorder="1" applyAlignment="1">
      <alignment horizontal="center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vertical="top" wrapText="1"/>
    </xf>
    <xf numFmtId="0" fontId="7" fillId="39" borderId="11" xfId="0" applyFont="1" applyFill="1" applyBorder="1" applyAlignment="1">
      <alignment vertical="top" wrapText="1"/>
    </xf>
    <xf numFmtId="49" fontId="7" fillId="38" borderId="10" xfId="0" applyNumberFormat="1" applyFont="1" applyFill="1" applyBorder="1" applyAlignment="1">
      <alignment horizontal="right" wrapText="1"/>
    </xf>
    <xf numFmtId="176" fontId="7" fillId="38" borderId="12" xfId="0" applyNumberFormat="1" applyFont="1" applyFill="1" applyBorder="1" applyAlignment="1">
      <alignment horizontal="right" wrapText="1"/>
    </xf>
    <xf numFmtId="49" fontId="7" fillId="39" borderId="10" xfId="0" applyNumberFormat="1" applyFont="1" applyFill="1" applyBorder="1" applyAlignment="1">
      <alignment horizontal="right" wrapText="1"/>
    </xf>
    <xf numFmtId="176" fontId="7" fillId="39" borderId="12" xfId="0" applyNumberFormat="1" applyFont="1" applyFill="1" applyBorder="1" applyAlignment="1">
      <alignment horizontal="right" wrapText="1"/>
    </xf>
    <xf numFmtId="0" fontId="6" fillId="40" borderId="23" xfId="0" applyFont="1" applyFill="1" applyBorder="1" applyAlignment="1">
      <alignment vertical="top" wrapText="1"/>
    </xf>
    <xf numFmtId="49" fontId="6" fillId="40" borderId="24" xfId="0" applyNumberFormat="1" applyFont="1" applyFill="1" applyBorder="1" applyAlignment="1">
      <alignment horizontal="right" wrapText="1"/>
    </xf>
    <xf numFmtId="0" fontId="7" fillId="38" borderId="23" xfId="0" applyFont="1" applyFill="1" applyBorder="1" applyAlignment="1">
      <alignment vertical="top" wrapText="1"/>
    </xf>
    <xf numFmtId="49" fontId="7" fillId="38" borderId="24" xfId="0" applyNumberFormat="1" applyFont="1" applyFill="1" applyBorder="1" applyAlignment="1">
      <alignment horizontal="right" wrapText="1"/>
    </xf>
    <xf numFmtId="0" fontId="7" fillId="39" borderId="23" xfId="0" applyFont="1" applyFill="1" applyBorder="1" applyAlignment="1">
      <alignment vertical="top" wrapText="1"/>
    </xf>
    <xf numFmtId="49" fontId="7" fillId="39" borderId="24" xfId="0" applyNumberFormat="1" applyFont="1" applyFill="1" applyBorder="1" applyAlignment="1">
      <alignment horizontal="right" wrapText="1"/>
    </xf>
    <xf numFmtId="176" fontId="12" fillId="38" borderId="25" xfId="0" applyNumberFormat="1" applyFont="1" applyFill="1" applyBorder="1" applyAlignment="1">
      <alignment horizontal="right" wrapText="1"/>
    </xf>
    <xf numFmtId="176" fontId="12" fillId="39" borderId="25" xfId="0" applyNumberFormat="1" applyFont="1" applyFill="1" applyBorder="1" applyAlignment="1">
      <alignment horizontal="right" wrapText="1"/>
    </xf>
    <xf numFmtId="176" fontId="13" fillId="40" borderId="25" xfId="0" applyNumberFormat="1" applyFont="1" applyFill="1" applyBorder="1" applyAlignment="1">
      <alignment horizontal="right" wrapText="1"/>
    </xf>
    <xf numFmtId="176" fontId="13" fillId="0" borderId="12" xfId="0" applyNumberFormat="1" applyFont="1" applyFill="1" applyBorder="1" applyAlignment="1">
      <alignment horizontal="right" wrapText="1"/>
    </xf>
    <xf numFmtId="176" fontId="6" fillId="0" borderId="0" xfId="0" applyNumberFormat="1" applyFont="1" applyAlignment="1">
      <alignment/>
    </xf>
    <xf numFmtId="0" fontId="7" fillId="41" borderId="0" xfId="0" applyFont="1" applyFill="1" applyBorder="1" applyAlignment="1">
      <alignment vertical="top" wrapText="1"/>
    </xf>
    <xf numFmtId="49" fontId="6" fillId="41" borderId="0" xfId="0" applyNumberFormat="1" applyFont="1" applyFill="1" applyBorder="1" applyAlignment="1">
      <alignment horizontal="right" wrapText="1"/>
    </xf>
    <xf numFmtId="176" fontId="7" fillId="41" borderId="0" xfId="0" applyNumberFormat="1" applyFont="1" applyFill="1" applyBorder="1" applyAlignment="1">
      <alignment horizontal="right" wrapText="1"/>
    </xf>
    <xf numFmtId="0" fontId="13" fillId="42" borderId="11" xfId="0" applyFont="1" applyFill="1" applyBorder="1" applyAlignment="1">
      <alignment vertical="top" wrapText="1"/>
    </xf>
    <xf numFmtId="49" fontId="13" fillId="42" borderId="10" xfId="0" applyNumberFormat="1" applyFont="1" applyFill="1" applyBorder="1" applyAlignment="1">
      <alignment horizontal="right" wrapText="1"/>
    </xf>
    <xf numFmtId="176" fontId="12" fillId="43" borderId="19" xfId="0" applyNumberFormat="1" applyFont="1" applyFill="1" applyBorder="1" applyAlignment="1">
      <alignment horizontal="right" wrapText="1"/>
    </xf>
    <xf numFmtId="0" fontId="6" fillId="0" borderId="0" xfId="0" applyFont="1" applyAlignment="1">
      <alignment vertical="center"/>
    </xf>
    <xf numFmtId="0" fontId="12" fillId="0" borderId="11" xfId="0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right" wrapText="1"/>
    </xf>
    <xf numFmtId="0" fontId="13" fillId="0" borderId="11" xfId="0" applyFont="1" applyFill="1" applyBorder="1" applyAlignment="1">
      <alignment vertical="top" wrapText="1"/>
    </xf>
    <xf numFmtId="0" fontId="12" fillId="35" borderId="11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right" wrapText="1"/>
    </xf>
    <xf numFmtId="176" fontId="14" fillId="0" borderId="12" xfId="0" applyNumberFormat="1" applyFont="1" applyFill="1" applyBorder="1" applyAlignment="1">
      <alignment horizontal="right" wrapText="1"/>
    </xf>
    <xf numFmtId="0" fontId="14" fillId="0" borderId="11" xfId="0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right" wrapText="1"/>
    </xf>
    <xf numFmtId="0" fontId="15" fillId="36" borderId="10" xfId="0" applyFont="1" applyFill="1" applyBorder="1" applyAlignment="1">
      <alignment horizontal="right" wrapText="1"/>
    </xf>
    <xf numFmtId="49" fontId="15" fillId="36" borderId="10" xfId="0" applyNumberFormat="1" applyFont="1" applyFill="1" applyBorder="1" applyAlignment="1">
      <alignment horizontal="right" wrapText="1"/>
    </xf>
    <xf numFmtId="176" fontId="15" fillId="36" borderId="12" xfId="0" applyNumberFormat="1" applyFont="1" applyFill="1" applyBorder="1" applyAlignment="1">
      <alignment horizontal="right" wrapText="1"/>
    </xf>
    <xf numFmtId="0" fontId="15" fillId="36" borderId="11" xfId="0" applyFont="1" applyFill="1" applyBorder="1" applyAlignment="1">
      <alignment horizontal="left" vertical="top" wrapText="1"/>
    </xf>
    <xf numFmtId="49" fontId="15" fillId="34" borderId="10" xfId="0" applyNumberFormat="1" applyFont="1" applyFill="1" applyBorder="1" applyAlignment="1">
      <alignment horizontal="right" wrapText="1"/>
    </xf>
    <xf numFmtId="49" fontId="14" fillId="36" borderId="10" xfId="0" applyNumberFormat="1" applyFont="1" applyFill="1" applyBorder="1" applyAlignment="1">
      <alignment horizontal="right" wrapText="1"/>
    </xf>
    <xf numFmtId="176" fontId="13" fillId="36" borderId="12" xfId="0" applyNumberFormat="1" applyFont="1" applyFill="1" applyBorder="1" applyAlignment="1">
      <alignment horizontal="right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right" wrapText="1"/>
    </xf>
    <xf numFmtId="49" fontId="12" fillId="0" borderId="10" xfId="0" applyNumberFormat="1" applyFont="1" applyFill="1" applyBorder="1" applyAlignment="1">
      <alignment horizontal="right" wrapText="1"/>
    </xf>
    <xf numFmtId="0" fontId="12" fillId="36" borderId="11" xfId="0" applyFont="1" applyFill="1" applyBorder="1" applyAlignment="1">
      <alignment vertical="top" wrapText="1"/>
    </xf>
    <xf numFmtId="0" fontId="12" fillId="36" borderId="10" xfId="0" applyFont="1" applyFill="1" applyBorder="1" applyAlignment="1">
      <alignment horizontal="right" wrapText="1"/>
    </xf>
    <xf numFmtId="49" fontId="12" fillId="36" borderId="10" xfId="0" applyNumberFormat="1" applyFont="1" applyFill="1" applyBorder="1" applyAlignment="1">
      <alignment horizontal="right" wrapText="1"/>
    </xf>
    <xf numFmtId="176" fontId="12" fillId="36" borderId="12" xfId="0" applyNumberFormat="1" applyFont="1" applyFill="1" applyBorder="1" applyAlignment="1">
      <alignment horizontal="right" wrapText="1"/>
    </xf>
    <xf numFmtId="0" fontId="12" fillId="34" borderId="11" xfId="0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horizontal="right" wrapText="1"/>
    </xf>
    <xf numFmtId="49" fontId="12" fillId="34" borderId="10" xfId="0" applyNumberFormat="1" applyFont="1" applyFill="1" applyBorder="1" applyAlignment="1">
      <alignment horizontal="right" wrapText="1"/>
    </xf>
    <xf numFmtId="0" fontId="12" fillId="36" borderId="11" xfId="0" applyFont="1" applyFill="1" applyBorder="1" applyAlignment="1">
      <alignment horizontal="left" vertical="top" wrapText="1"/>
    </xf>
    <xf numFmtId="49" fontId="13" fillId="36" borderId="10" xfId="0" applyNumberFormat="1" applyFont="1" applyFill="1" applyBorder="1" applyAlignment="1">
      <alignment horizontal="right" wrapText="1"/>
    </xf>
    <xf numFmtId="176" fontId="12" fillId="34" borderId="12" xfId="0" applyNumberFormat="1" applyFont="1" applyFill="1" applyBorder="1" applyAlignment="1">
      <alignment horizontal="right" wrapText="1"/>
    </xf>
    <xf numFmtId="49" fontId="12" fillId="35" borderId="10" xfId="0" applyNumberFormat="1" applyFont="1" applyFill="1" applyBorder="1" applyAlignment="1">
      <alignment horizontal="right" wrapText="1"/>
    </xf>
    <xf numFmtId="176" fontId="12" fillId="35" borderId="12" xfId="0" applyNumberFormat="1" applyFont="1" applyFill="1" applyBorder="1" applyAlignment="1">
      <alignment horizontal="right" wrapText="1"/>
    </xf>
    <xf numFmtId="49" fontId="12" fillId="36" borderId="11" xfId="0" applyNumberFormat="1" applyFont="1" applyFill="1" applyBorder="1" applyAlignment="1">
      <alignment vertical="top" wrapText="1"/>
    </xf>
    <xf numFmtId="49" fontId="13" fillId="0" borderId="11" xfId="0" applyNumberFormat="1" applyFont="1" applyFill="1" applyBorder="1" applyAlignment="1">
      <alignment vertical="top" wrapText="1"/>
    </xf>
    <xf numFmtId="0" fontId="12" fillId="35" borderId="10" xfId="0" applyFont="1" applyFill="1" applyBorder="1" applyAlignment="1">
      <alignment horizontal="right" wrapText="1"/>
    </xf>
    <xf numFmtId="0" fontId="12" fillId="0" borderId="10" xfId="0" applyFont="1" applyFill="1" applyBorder="1" applyAlignment="1">
      <alignment horizontal="right" wrapText="1"/>
    </xf>
    <xf numFmtId="176" fontId="12" fillId="0" borderId="12" xfId="0" applyNumberFormat="1" applyFont="1" applyFill="1" applyBorder="1" applyAlignment="1">
      <alignment horizontal="right" wrapText="1"/>
    </xf>
    <xf numFmtId="0" fontId="12" fillId="38" borderId="11" xfId="0" applyFont="1" applyFill="1" applyBorder="1" applyAlignment="1">
      <alignment vertical="top" wrapText="1"/>
    </xf>
    <xf numFmtId="0" fontId="12" fillId="38" borderId="10" xfId="0" applyFont="1" applyFill="1" applyBorder="1" applyAlignment="1">
      <alignment horizontal="right" wrapText="1"/>
    </xf>
    <xf numFmtId="49" fontId="12" fillId="38" borderId="10" xfId="0" applyNumberFormat="1" applyFont="1" applyFill="1" applyBorder="1" applyAlignment="1">
      <alignment horizontal="right" wrapText="1"/>
    </xf>
    <xf numFmtId="176" fontId="12" fillId="38" borderId="12" xfId="0" applyNumberFormat="1" applyFont="1" applyFill="1" applyBorder="1" applyAlignment="1">
      <alignment horizontal="right" wrapText="1"/>
    </xf>
    <xf numFmtId="0" fontId="12" fillId="39" borderId="11" xfId="0" applyFont="1" applyFill="1" applyBorder="1" applyAlignment="1">
      <alignment vertical="top" wrapText="1"/>
    </xf>
    <xf numFmtId="0" fontId="12" fillId="39" borderId="10" xfId="0" applyFont="1" applyFill="1" applyBorder="1" applyAlignment="1">
      <alignment horizontal="right" wrapText="1"/>
    </xf>
    <xf numFmtId="49" fontId="12" fillId="39" borderId="10" xfId="0" applyNumberFormat="1" applyFont="1" applyFill="1" applyBorder="1" applyAlignment="1">
      <alignment horizontal="right" wrapText="1"/>
    </xf>
    <xf numFmtId="176" fontId="12" fillId="39" borderId="12" xfId="0" applyNumberFormat="1" applyFont="1" applyFill="1" applyBorder="1" applyAlignment="1">
      <alignment horizontal="right" wrapText="1"/>
    </xf>
    <xf numFmtId="0" fontId="12" fillId="40" borderId="10" xfId="0" applyFont="1" applyFill="1" applyBorder="1" applyAlignment="1">
      <alignment horizontal="right" wrapText="1"/>
    </xf>
    <xf numFmtId="49" fontId="12" fillId="40" borderId="10" xfId="0" applyNumberFormat="1" applyFont="1" applyFill="1" applyBorder="1" applyAlignment="1">
      <alignment horizontal="right" wrapText="1"/>
    </xf>
    <xf numFmtId="176" fontId="12" fillId="40" borderId="12" xfId="0" applyNumberFormat="1" applyFont="1" applyFill="1" applyBorder="1" applyAlignment="1">
      <alignment horizontal="right" wrapText="1"/>
    </xf>
    <xf numFmtId="0" fontId="12" fillId="34" borderId="11" xfId="0" applyFont="1" applyFill="1" applyBorder="1" applyAlignment="1">
      <alignment vertical="top" wrapText="1"/>
    </xf>
    <xf numFmtId="0" fontId="13" fillId="0" borderId="24" xfId="0" applyFont="1" applyFill="1" applyBorder="1" applyAlignment="1">
      <alignment horizontal="right" wrapText="1"/>
    </xf>
    <xf numFmtId="49" fontId="13" fillId="0" borderId="24" xfId="0" applyNumberFormat="1" applyFont="1" applyFill="1" applyBorder="1" applyAlignment="1">
      <alignment horizontal="right" wrapText="1"/>
    </xf>
    <xf numFmtId="176" fontId="13" fillId="0" borderId="25" xfId="0" applyNumberFormat="1" applyFont="1" applyFill="1" applyBorder="1" applyAlignment="1">
      <alignment horizontal="right" wrapText="1"/>
    </xf>
    <xf numFmtId="0" fontId="7" fillId="44" borderId="0" xfId="0" applyFont="1" applyFill="1" applyBorder="1" applyAlignment="1">
      <alignment vertical="top" wrapText="1"/>
    </xf>
    <xf numFmtId="49" fontId="6" fillId="44" borderId="0" xfId="0" applyNumberFormat="1" applyFont="1" applyFill="1" applyBorder="1" applyAlignment="1">
      <alignment horizontal="right" wrapText="1"/>
    </xf>
    <xf numFmtId="176" fontId="7" fillId="44" borderId="0" xfId="0" applyNumberFormat="1" applyFont="1" applyFill="1" applyBorder="1" applyAlignment="1">
      <alignment horizontal="right" wrapText="1"/>
    </xf>
    <xf numFmtId="49" fontId="6" fillId="0" borderId="26" xfId="0" applyNumberFormat="1" applyFont="1" applyFill="1" applyBorder="1" applyAlignment="1">
      <alignment horizontal="right" wrapText="1"/>
    </xf>
    <xf numFmtId="176" fontId="6" fillId="0" borderId="0" xfId="0" applyNumberFormat="1" applyFont="1" applyFill="1" applyBorder="1" applyAlignment="1">
      <alignment horizontal="right" wrapText="1"/>
    </xf>
    <xf numFmtId="49" fontId="13" fillId="45" borderId="10" xfId="0" applyNumberFormat="1" applyFont="1" applyFill="1" applyBorder="1" applyAlignment="1">
      <alignment horizontal="right" wrapText="1"/>
    </xf>
    <xf numFmtId="0" fontId="12" fillId="45" borderId="11" xfId="0" applyFont="1" applyFill="1" applyBorder="1" applyAlignment="1">
      <alignment vertical="top" wrapText="1"/>
    </xf>
    <xf numFmtId="0" fontId="12" fillId="45" borderId="10" xfId="0" applyFont="1" applyFill="1" applyBorder="1" applyAlignment="1">
      <alignment horizontal="right" wrapText="1"/>
    </xf>
    <xf numFmtId="49" fontId="12" fillId="45" borderId="10" xfId="0" applyNumberFormat="1" applyFont="1" applyFill="1" applyBorder="1" applyAlignment="1">
      <alignment horizontal="right" wrapText="1"/>
    </xf>
    <xf numFmtId="0" fontId="12" fillId="46" borderId="10" xfId="0" applyFont="1" applyFill="1" applyBorder="1" applyAlignment="1">
      <alignment horizontal="right" wrapText="1"/>
    </xf>
    <xf numFmtId="49" fontId="12" fillId="46" borderId="10" xfId="0" applyNumberFormat="1" applyFont="1" applyFill="1" applyBorder="1" applyAlignment="1">
      <alignment horizontal="right" wrapText="1"/>
    </xf>
    <xf numFmtId="176" fontId="12" fillId="46" borderId="12" xfId="0" applyNumberFormat="1" applyFont="1" applyFill="1" applyBorder="1" applyAlignment="1">
      <alignment horizontal="right" wrapText="1"/>
    </xf>
    <xf numFmtId="0" fontId="12" fillId="46" borderId="11" xfId="0" applyFont="1" applyFill="1" applyBorder="1" applyAlignment="1">
      <alignment vertical="top" wrapText="1"/>
    </xf>
    <xf numFmtId="176" fontId="12" fillId="45" borderId="12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176" fontId="1" fillId="0" borderId="0" xfId="0" applyNumberFormat="1" applyFont="1" applyAlignment="1">
      <alignment horizontal="right" vertical="top" wrapText="1"/>
    </xf>
    <xf numFmtId="176" fontId="7" fillId="0" borderId="27" xfId="0" applyNumberFormat="1" applyFont="1" applyFill="1" applyBorder="1" applyAlignment="1">
      <alignment horizontal="center" vertical="center" wrapText="1"/>
    </xf>
    <xf numFmtId="176" fontId="7" fillId="0" borderId="2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0" borderId="2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wrapText="1"/>
    </xf>
    <xf numFmtId="0" fontId="6" fillId="0" borderId="0" xfId="0" applyFont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zoomScale="91" zoomScaleNormal="91" zoomScalePageLayoutView="0" workbookViewId="0" topLeftCell="A1">
      <selection activeCell="A77" sqref="A77"/>
    </sheetView>
  </sheetViews>
  <sheetFormatPr defaultColWidth="9.140625" defaultRowHeight="12.75"/>
  <cols>
    <col min="1" max="1" width="61.7109375" style="3" customWidth="1"/>
    <col min="2" max="3" width="4.7109375" style="4" customWidth="1"/>
    <col min="4" max="4" width="8.7109375" style="4" customWidth="1"/>
    <col min="5" max="5" width="4.7109375" style="4" customWidth="1"/>
    <col min="6" max="6" width="11.7109375" style="22" customWidth="1"/>
    <col min="7" max="8" width="9.00390625" style="1" customWidth="1"/>
    <col min="9" max="9" width="9.140625" style="1" customWidth="1"/>
    <col min="10" max="10" width="9.00390625" style="1" customWidth="1"/>
    <col min="11" max="16384" width="9.140625" style="1" customWidth="1"/>
  </cols>
  <sheetData>
    <row r="1" spans="1:6" ht="12.75">
      <c r="A1" s="14"/>
      <c r="B1" s="15"/>
      <c r="C1" s="15"/>
      <c r="D1" s="15"/>
      <c r="E1" s="15"/>
      <c r="F1" s="19" t="s">
        <v>97</v>
      </c>
    </row>
    <row r="2" spans="1:6" ht="27" customHeight="1">
      <c r="A2" s="153" t="s">
        <v>153</v>
      </c>
      <c r="B2" s="153"/>
      <c r="C2" s="153"/>
      <c r="D2" s="153"/>
      <c r="E2" s="153"/>
      <c r="F2" s="154"/>
    </row>
    <row r="3" spans="1:7" ht="12.75">
      <c r="A3" s="53"/>
      <c r="B3" s="53"/>
      <c r="C3" s="53"/>
      <c r="D3" s="53"/>
      <c r="E3" s="53"/>
      <c r="F3" s="53" t="s">
        <v>76</v>
      </c>
      <c r="G3" s="14"/>
    </row>
    <row r="4" spans="1:6" ht="12.75">
      <c r="A4" s="53"/>
      <c r="B4" s="53"/>
      <c r="C4" s="53"/>
      <c r="D4" s="53"/>
      <c r="E4" s="53"/>
      <c r="F4" s="53" t="s">
        <v>146</v>
      </c>
    </row>
    <row r="5" spans="1:6" ht="12.75">
      <c r="A5" s="53"/>
      <c r="B5" s="53"/>
      <c r="C5" s="53"/>
      <c r="D5" s="53"/>
      <c r="E5" s="53"/>
      <c r="F5" s="53"/>
    </row>
    <row r="6" spans="1:6" ht="17.25" customHeight="1">
      <c r="A6" s="52"/>
      <c r="B6" s="52"/>
      <c r="C6" s="52"/>
      <c r="D6" s="52"/>
      <c r="E6" s="52"/>
      <c r="F6" s="52"/>
    </row>
    <row r="7" spans="1:6" ht="20.25" customHeight="1">
      <c r="A7" s="151" t="s">
        <v>77</v>
      </c>
      <c r="B7" s="151"/>
      <c r="C7" s="151"/>
      <c r="D7" s="151"/>
      <c r="E7" s="151"/>
      <c r="F7" s="151"/>
    </row>
    <row r="8" spans="1:6" ht="21" customHeight="1">
      <c r="A8" s="152" t="s">
        <v>53</v>
      </c>
      <c r="B8" s="152"/>
      <c r="C8" s="152"/>
      <c r="D8" s="152"/>
      <c r="E8" s="152"/>
      <c r="F8" s="152"/>
    </row>
    <row r="9" spans="1:6" ht="21" customHeight="1">
      <c r="A9" s="152" t="s">
        <v>78</v>
      </c>
      <c r="B9" s="152"/>
      <c r="C9" s="152"/>
      <c r="D9" s="152"/>
      <c r="E9" s="152"/>
      <c r="F9" s="152"/>
    </row>
    <row r="10" spans="1:6" ht="0.75" customHeight="1">
      <c r="A10" s="55"/>
      <c r="B10" s="55"/>
      <c r="C10" s="55"/>
      <c r="D10" s="55"/>
      <c r="E10" s="55"/>
      <c r="F10" s="55"/>
    </row>
    <row r="11" spans="1:6" ht="12.75" hidden="1">
      <c r="A11" s="5"/>
      <c r="B11" s="6"/>
      <c r="C11" s="6"/>
      <c r="D11" s="6"/>
      <c r="E11" s="6"/>
      <c r="F11" s="20"/>
    </row>
    <row r="12" ht="13.5" thickBot="1">
      <c r="F12" s="21" t="s">
        <v>17</v>
      </c>
    </row>
    <row r="13" spans="1:6" ht="13.5" customHeight="1">
      <c r="A13" s="32" t="s">
        <v>1</v>
      </c>
      <c r="B13" s="33" t="s">
        <v>7</v>
      </c>
      <c r="C13" s="33" t="s">
        <v>8</v>
      </c>
      <c r="D13" s="33" t="s">
        <v>9</v>
      </c>
      <c r="E13" s="33" t="s">
        <v>10</v>
      </c>
      <c r="F13" s="34" t="s">
        <v>0</v>
      </c>
    </row>
    <row r="14" spans="1:6" ht="13.5" customHeight="1">
      <c r="A14" s="58">
        <v>1</v>
      </c>
      <c r="B14" s="59">
        <v>2</v>
      </c>
      <c r="C14" s="59">
        <v>3</v>
      </c>
      <c r="D14" s="59">
        <v>4</v>
      </c>
      <c r="E14" s="59">
        <v>5</v>
      </c>
      <c r="F14" s="60">
        <v>6</v>
      </c>
    </row>
    <row r="15" spans="1:6" ht="13.5" customHeight="1">
      <c r="A15" s="35" t="s">
        <v>3</v>
      </c>
      <c r="B15" s="11" t="s">
        <v>2</v>
      </c>
      <c r="C15" s="11" t="s">
        <v>4</v>
      </c>
      <c r="D15" s="11" t="s">
        <v>4</v>
      </c>
      <c r="E15" s="11" t="s">
        <v>4</v>
      </c>
      <c r="F15" s="36">
        <f>SUM(F16+F27+F48)</f>
        <v>4099.9</v>
      </c>
    </row>
    <row r="16" spans="1:6" ht="27.75" customHeight="1">
      <c r="A16" s="37" t="str">
        <f>7!A15</f>
        <v>Функционирование высшего должностного лица субъекта Российской Федерации и Муниципального образования</v>
      </c>
      <c r="B16" s="17" t="s">
        <v>2</v>
      </c>
      <c r="C16" s="17" t="s">
        <v>18</v>
      </c>
      <c r="D16" s="17" t="s">
        <v>4</v>
      </c>
      <c r="E16" s="17" t="s">
        <v>4</v>
      </c>
      <c r="F16" s="30">
        <f>F17</f>
        <v>589.9</v>
      </c>
    </row>
    <row r="17" spans="1:14" ht="41.25" customHeight="1">
      <c r="A17" s="29" t="s">
        <v>46</v>
      </c>
      <c r="B17" s="12" t="s">
        <v>14</v>
      </c>
      <c r="C17" s="12" t="s">
        <v>18</v>
      </c>
      <c r="D17" s="12" t="s">
        <v>24</v>
      </c>
      <c r="E17" s="13"/>
      <c r="F17" s="38">
        <f>F18</f>
        <v>589.9</v>
      </c>
      <c r="G17" s="7"/>
      <c r="H17" s="7"/>
      <c r="I17" s="7"/>
      <c r="J17" s="7"/>
      <c r="K17" s="7"/>
      <c r="L17" s="7"/>
      <c r="M17" s="7"/>
      <c r="N17" s="7"/>
    </row>
    <row r="18" spans="1:14" ht="12.75" customHeight="1">
      <c r="A18" s="39" t="s">
        <v>21</v>
      </c>
      <c r="B18" s="12" t="s">
        <v>2</v>
      </c>
      <c r="C18" s="12" t="s">
        <v>18</v>
      </c>
      <c r="D18" s="12" t="s">
        <v>25</v>
      </c>
      <c r="E18" s="12"/>
      <c r="F18" s="40">
        <f>F19</f>
        <v>589.9</v>
      </c>
      <c r="G18" s="7"/>
      <c r="H18" s="7"/>
      <c r="I18" s="7"/>
      <c r="J18" s="7"/>
      <c r="K18" s="7"/>
      <c r="L18" s="7"/>
      <c r="M18" s="7"/>
      <c r="N18" s="7"/>
    </row>
    <row r="19" spans="1:14" ht="51.75" customHeight="1">
      <c r="A19" s="27" t="s">
        <v>111</v>
      </c>
      <c r="B19" s="12" t="s">
        <v>14</v>
      </c>
      <c r="C19" s="12" t="s">
        <v>18</v>
      </c>
      <c r="D19" s="12" t="s">
        <v>25</v>
      </c>
      <c r="E19" s="12" t="s">
        <v>112</v>
      </c>
      <c r="F19" s="40">
        <v>589.9</v>
      </c>
      <c r="G19" s="7"/>
      <c r="H19" s="7"/>
      <c r="I19" s="7"/>
      <c r="J19" s="7"/>
      <c r="K19" s="7"/>
      <c r="L19" s="7"/>
      <c r="M19" s="7"/>
      <c r="N19" s="7"/>
    </row>
    <row r="20" spans="1:14" ht="40.5" customHeight="1" hidden="1">
      <c r="A20" s="28" t="str">
        <f>7!A21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20" s="17" t="s">
        <v>14</v>
      </c>
      <c r="C20" s="17" t="s">
        <v>23</v>
      </c>
      <c r="D20" s="17"/>
      <c r="E20" s="17"/>
      <c r="F20" s="30">
        <f>F21</f>
        <v>0</v>
      </c>
      <c r="G20" s="7"/>
      <c r="H20" s="7"/>
      <c r="I20" s="7"/>
      <c r="J20" s="7"/>
      <c r="K20" s="7"/>
      <c r="L20" s="7"/>
      <c r="M20" s="7"/>
      <c r="N20" s="7"/>
    </row>
    <row r="21" spans="1:14" ht="12.75" customHeight="1" hidden="1">
      <c r="A21" s="29" t="s">
        <v>37</v>
      </c>
      <c r="B21" s="12" t="s">
        <v>14</v>
      </c>
      <c r="C21" s="12" t="s">
        <v>23</v>
      </c>
      <c r="D21" s="12" t="s">
        <v>38</v>
      </c>
      <c r="E21" s="13"/>
      <c r="F21" s="40">
        <f>F22</f>
        <v>0</v>
      </c>
      <c r="G21" s="7"/>
      <c r="H21" s="7"/>
      <c r="I21" s="7"/>
      <c r="J21" s="7"/>
      <c r="K21" s="7"/>
      <c r="L21" s="7"/>
      <c r="M21" s="7"/>
      <c r="N21" s="7"/>
    </row>
    <row r="22" spans="1:14" ht="57.75" customHeight="1" hidden="1">
      <c r="A22" s="27" t="s">
        <v>47</v>
      </c>
      <c r="B22" s="12" t="s">
        <v>14</v>
      </c>
      <c r="C22" s="12" t="s">
        <v>23</v>
      </c>
      <c r="D22" s="12" t="s">
        <v>39</v>
      </c>
      <c r="E22" s="13"/>
      <c r="F22" s="40">
        <f>F23</f>
        <v>0</v>
      </c>
      <c r="G22" s="7"/>
      <c r="H22" s="7"/>
      <c r="I22" s="7"/>
      <c r="J22" s="7"/>
      <c r="K22" s="7"/>
      <c r="L22" s="7"/>
      <c r="M22" s="7"/>
      <c r="N22" s="7"/>
    </row>
    <row r="23" spans="1:14" ht="12.75" customHeight="1" hidden="1">
      <c r="A23" s="27" t="s">
        <v>36</v>
      </c>
      <c r="B23" s="12" t="s">
        <v>14</v>
      </c>
      <c r="C23" s="12" t="s">
        <v>23</v>
      </c>
      <c r="D23" s="12" t="s">
        <v>39</v>
      </c>
      <c r="E23" s="12" t="s">
        <v>42</v>
      </c>
      <c r="F23" s="40"/>
      <c r="G23" s="7"/>
      <c r="H23" s="7"/>
      <c r="I23" s="7"/>
      <c r="J23" s="7"/>
      <c r="K23" s="7"/>
      <c r="L23" s="7"/>
      <c r="M23" s="7"/>
      <c r="N23" s="7"/>
    </row>
    <row r="24" spans="1:14" ht="30" customHeight="1">
      <c r="A24" s="27" t="s">
        <v>113</v>
      </c>
      <c r="B24" s="12" t="s">
        <v>14</v>
      </c>
      <c r="C24" s="12" t="s">
        <v>18</v>
      </c>
      <c r="D24" s="12" t="s">
        <v>25</v>
      </c>
      <c r="E24" s="12" t="s">
        <v>114</v>
      </c>
      <c r="F24" s="40">
        <v>589.9</v>
      </c>
      <c r="G24" s="7"/>
      <c r="H24" s="7"/>
      <c r="I24" s="7"/>
      <c r="J24" s="7"/>
      <c r="K24" s="7"/>
      <c r="L24" s="7"/>
      <c r="M24" s="7"/>
      <c r="N24" s="7"/>
    </row>
    <row r="25" spans="1:14" ht="12.75" customHeight="1">
      <c r="A25" s="27" t="s">
        <v>115</v>
      </c>
      <c r="B25" s="12" t="s">
        <v>14</v>
      </c>
      <c r="C25" s="12" t="s">
        <v>18</v>
      </c>
      <c r="D25" s="12" t="s">
        <v>25</v>
      </c>
      <c r="E25" s="12" t="s">
        <v>116</v>
      </c>
      <c r="F25" s="40">
        <v>572.6</v>
      </c>
      <c r="G25" s="7"/>
      <c r="H25" s="7"/>
      <c r="I25" s="7"/>
      <c r="J25" s="7"/>
      <c r="K25" s="7"/>
      <c r="L25" s="7"/>
      <c r="M25" s="7"/>
      <c r="N25" s="7"/>
    </row>
    <row r="26" spans="1:14" ht="12.75" customHeight="1">
      <c r="A26" s="27" t="s">
        <v>118</v>
      </c>
      <c r="B26" s="25">
        <v>1</v>
      </c>
      <c r="C26" s="12" t="s">
        <v>18</v>
      </c>
      <c r="D26" s="12" t="s">
        <v>25</v>
      </c>
      <c r="E26" s="12" t="s">
        <v>117</v>
      </c>
      <c r="F26" s="140" t="s">
        <v>148</v>
      </c>
      <c r="G26" s="141"/>
      <c r="H26" s="7"/>
      <c r="I26" s="7"/>
      <c r="J26" s="7"/>
      <c r="K26" s="7"/>
      <c r="L26" s="7"/>
      <c r="M26" s="7"/>
      <c r="N26" s="7"/>
    </row>
    <row r="27" spans="1:14" s="8" customFormat="1" ht="39.75" customHeight="1">
      <c r="A27" s="28" t="str">
        <f>7!A25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7" s="17" t="s">
        <v>14</v>
      </c>
      <c r="C27" s="17" t="s">
        <v>13</v>
      </c>
      <c r="D27" s="17"/>
      <c r="E27" s="17"/>
      <c r="F27" s="30">
        <f>SUM(F28+F42)</f>
        <v>3210.1</v>
      </c>
      <c r="G27" s="9"/>
      <c r="H27" s="9"/>
      <c r="I27" s="9"/>
      <c r="J27" s="9"/>
      <c r="K27" s="9"/>
      <c r="L27" s="9"/>
      <c r="M27" s="9"/>
      <c r="N27" s="9"/>
    </row>
    <row r="28" spans="1:14" ht="40.5" customHeight="1">
      <c r="A28" s="29" t="s">
        <v>46</v>
      </c>
      <c r="B28" s="12" t="s">
        <v>2</v>
      </c>
      <c r="C28" s="12" t="s">
        <v>13</v>
      </c>
      <c r="D28" s="12" t="s">
        <v>24</v>
      </c>
      <c r="E28" s="12"/>
      <c r="F28" s="40">
        <f>SUM(F29)</f>
        <v>3209.9</v>
      </c>
      <c r="G28" s="7"/>
      <c r="H28" s="7"/>
      <c r="I28" s="7"/>
      <c r="J28" s="7"/>
      <c r="K28" s="7"/>
      <c r="L28" s="7"/>
      <c r="M28" s="7"/>
      <c r="N28" s="7"/>
    </row>
    <row r="29" spans="1:14" ht="12.75">
      <c r="A29" s="29" t="s">
        <v>19</v>
      </c>
      <c r="B29" s="12" t="s">
        <v>2</v>
      </c>
      <c r="C29" s="12" t="s">
        <v>13</v>
      </c>
      <c r="D29" s="12" t="s">
        <v>26</v>
      </c>
      <c r="E29" s="12"/>
      <c r="F29" s="40">
        <f>SUM(F31+F34+F38)</f>
        <v>3209.9</v>
      </c>
      <c r="G29" s="7"/>
      <c r="H29" s="7"/>
      <c r="I29" s="7"/>
      <c r="J29" s="7"/>
      <c r="K29" s="7"/>
      <c r="L29" s="7"/>
      <c r="M29" s="7"/>
      <c r="N29" s="7"/>
    </row>
    <row r="30" spans="1:14" ht="39">
      <c r="A30" s="27" t="s">
        <v>111</v>
      </c>
      <c r="B30" s="12" t="s">
        <v>14</v>
      </c>
      <c r="C30" s="12" t="s">
        <v>13</v>
      </c>
      <c r="D30" s="12" t="s">
        <v>26</v>
      </c>
      <c r="E30" s="12" t="s">
        <v>112</v>
      </c>
      <c r="F30" s="40">
        <f>SUM(F31)</f>
        <v>2030.1</v>
      </c>
      <c r="G30" s="7"/>
      <c r="H30" s="7"/>
      <c r="I30" s="7"/>
      <c r="J30" s="7"/>
      <c r="K30" s="7"/>
      <c r="L30" s="7"/>
      <c r="M30" s="7"/>
      <c r="N30" s="7"/>
    </row>
    <row r="31" spans="1:14" ht="24.75" customHeight="1">
      <c r="A31" s="27" t="s">
        <v>113</v>
      </c>
      <c r="B31" s="12" t="s">
        <v>14</v>
      </c>
      <c r="C31" s="12" t="s">
        <v>13</v>
      </c>
      <c r="D31" s="12" t="s">
        <v>26</v>
      </c>
      <c r="E31" s="12" t="s">
        <v>114</v>
      </c>
      <c r="F31" s="40">
        <f>SUM(F33+F32)</f>
        <v>2030.1</v>
      </c>
      <c r="G31" s="7"/>
      <c r="H31" s="7"/>
      <c r="I31" s="7"/>
      <c r="J31" s="7"/>
      <c r="K31" s="7"/>
      <c r="L31" s="7"/>
      <c r="M31" s="7"/>
      <c r="N31" s="7"/>
    </row>
    <row r="32" spans="1:14" ht="12.75">
      <c r="A32" s="27" t="s">
        <v>115</v>
      </c>
      <c r="B32" s="12" t="s">
        <v>14</v>
      </c>
      <c r="C32" s="12" t="s">
        <v>13</v>
      </c>
      <c r="D32" s="12" t="s">
        <v>26</v>
      </c>
      <c r="E32" s="12" t="s">
        <v>116</v>
      </c>
      <c r="F32" s="40">
        <v>1960.5</v>
      </c>
      <c r="G32" s="7"/>
      <c r="H32" s="7"/>
      <c r="I32" s="7"/>
      <c r="J32" s="7"/>
      <c r="K32" s="7"/>
      <c r="L32" s="7"/>
      <c r="M32" s="7"/>
      <c r="N32" s="7"/>
    </row>
    <row r="33" spans="1:14" ht="12.75">
      <c r="A33" s="27" t="s">
        <v>118</v>
      </c>
      <c r="B33" s="12" t="s">
        <v>14</v>
      </c>
      <c r="C33" s="12" t="s">
        <v>13</v>
      </c>
      <c r="D33" s="12" t="s">
        <v>26</v>
      </c>
      <c r="E33" s="12" t="s">
        <v>117</v>
      </c>
      <c r="F33" s="40">
        <v>69.6</v>
      </c>
      <c r="G33" s="7"/>
      <c r="H33" s="7"/>
      <c r="I33" s="7"/>
      <c r="J33" s="7"/>
      <c r="K33" s="7"/>
      <c r="L33" s="7"/>
      <c r="M33" s="7"/>
      <c r="N33" s="7"/>
    </row>
    <row r="34" spans="1:14" ht="16.5" customHeight="1">
      <c r="A34" s="27" t="s">
        <v>122</v>
      </c>
      <c r="B34" s="12" t="s">
        <v>14</v>
      </c>
      <c r="C34" s="12" t="s">
        <v>13</v>
      </c>
      <c r="D34" s="12" t="s">
        <v>26</v>
      </c>
      <c r="E34" s="12" t="s">
        <v>119</v>
      </c>
      <c r="F34" s="40">
        <f>SUM(F35)</f>
        <v>1141.2</v>
      </c>
      <c r="G34" s="7"/>
      <c r="H34" s="7"/>
      <c r="I34" s="7"/>
      <c r="J34" s="7"/>
      <c r="K34" s="7"/>
      <c r="L34" s="7"/>
      <c r="M34" s="7"/>
      <c r="N34" s="7"/>
    </row>
    <row r="35" spans="1:14" ht="26.25">
      <c r="A35" s="27" t="s">
        <v>123</v>
      </c>
      <c r="B35" s="12" t="s">
        <v>14</v>
      </c>
      <c r="C35" s="12" t="s">
        <v>13</v>
      </c>
      <c r="D35" s="12" t="s">
        <v>26</v>
      </c>
      <c r="E35" s="12" t="s">
        <v>120</v>
      </c>
      <c r="F35" s="40">
        <f>SUM(F36+F37)</f>
        <v>1141.2</v>
      </c>
      <c r="G35" s="7"/>
      <c r="H35" s="7"/>
      <c r="I35" s="7"/>
      <c r="J35" s="7"/>
      <c r="K35" s="7"/>
      <c r="L35" s="7"/>
      <c r="M35" s="7"/>
      <c r="N35" s="7"/>
    </row>
    <row r="36" spans="1:14" ht="26.25">
      <c r="A36" s="27" t="s">
        <v>124</v>
      </c>
      <c r="B36" s="12" t="s">
        <v>14</v>
      </c>
      <c r="C36" s="12" t="s">
        <v>13</v>
      </c>
      <c r="D36" s="12" t="s">
        <v>26</v>
      </c>
      <c r="E36" s="12" t="s">
        <v>126</v>
      </c>
      <c r="F36" s="40">
        <v>215.3</v>
      </c>
      <c r="G36" s="7"/>
      <c r="H36" s="7"/>
      <c r="I36" s="7"/>
      <c r="J36" s="7"/>
      <c r="K36" s="7"/>
      <c r="L36" s="7"/>
      <c r="M36" s="7"/>
      <c r="N36" s="7"/>
    </row>
    <row r="37" spans="1:14" ht="26.25">
      <c r="A37" s="27" t="s">
        <v>125</v>
      </c>
      <c r="B37" s="12" t="s">
        <v>14</v>
      </c>
      <c r="C37" s="12" t="s">
        <v>13</v>
      </c>
      <c r="D37" s="12" t="s">
        <v>26</v>
      </c>
      <c r="E37" s="12" t="s">
        <v>121</v>
      </c>
      <c r="F37" s="40">
        <v>925.9</v>
      </c>
      <c r="G37" s="7"/>
      <c r="H37" s="7"/>
      <c r="I37" s="7"/>
      <c r="J37" s="7"/>
      <c r="K37" s="7"/>
      <c r="L37" s="7"/>
      <c r="M37" s="7"/>
      <c r="N37" s="7"/>
    </row>
    <row r="38" spans="1:14" ht="12.75">
      <c r="A38" s="27" t="s">
        <v>128</v>
      </c>
      <c r="B38" s="12" t="s">
        <v>14</v>
      </c>
      <c r="C38" s="12" t="s">
        <v>13</v>
      </c>
      <c r="D38" s="12" t="s">
        <v>26</v>
      </c>
      <c r="E38" s="12" t="s">
        <v>129</v>
      </c>
      <c r="F38" s="40">
        <f>SUM(F39)</f>
        <v>38.6</v>
      </c>
      <c r="G38" s="7"/>
      <c r="H38" s="7"/>
      <c r="I38" s="7"/>
      <c r="J38" s="7"/>
      <c r="K38" s="7"/>
      <c r="L38" s="7"/>
      <c r="M38" s="7"/>
      <c r="N38" s="7"/>
    </row>
    <row r="39" spans="1:14" ht="12.75">
      <c r="A39" s="27" t="s">
        <v>130</v>
      </c>
      <c r="B39" s="12" t="s">
        <v>14</v>
      </c>
      <c r="C39" s="12" t="s">
        <v>13</v>
      </c>
      <c r="D39" s="12" t="s">
        <v>26</v>
      </c>
      <c r="E39" s="12" t="s">
        <v>131</v>
      </c>
      <c r="F39" s="40">
        <f>SUM(F40:F41)</f>
        <v>38.6</v>
      </c>
      <c r="G39" s="7"/>
      <c r="H39" s="7"/>
      <c r="I39" s="7"/>
      <c r="J39" s="7"/>
      <c r="K39" s="7"/>
      <c r="L39" s="7"/>
      <c r="M39" s="7"/>
      <c r="N39" s="7"/>
    </row>
    <row r="40" spans="1:14" ht="12.75">
      <c r="A40" s="27" t="s">
        <v>132</v>
      </c>
      <c r="B40" s="12" t="s">
        <v>14</v>
      </c>
      <c r="C40" s="12" t="s">
        <v>13</v>
      </c>
      <c r="D40" s="12" t="s">
        <v>26</v>
      </c>
      <c r="E40" s="12" t="s">
        <v>133</v>
      </c>
      <c r="F40" s="40">
        <v>6.4</v>
      </c>
      <c r="G40" s="7"/>
      <c r="H40" s="7"/>
      <c r="I40" s="7"/>
      <c r="J40" s="7"/>
      <c r="K40" s="7"/>
      <c r="L40" s="7"/>
      <c r="M40" s="7"/>
      <c r="N40" s="7"/>
    </row>
    <row r="41" spans="1:14" ht="12.75">
      <c r="A41" s="27" t="s">
        <v>135</v>
      </c>
      <c r="B41" s="12" t="s">
        <v>14</v>
      </c>
      <c r="C41" s="12" t="s">
        <v>13</v>
      </c>
      <c r="D41" s="12" t="s">
        <v>26</v>
      </c>
      <c r="E41" s="12" t="s">
        <v>134</v>
      </c>
      <c r="F41" s="40">
        <v>32.2</v>
      </c>
      <c r="G41" s="7"/>
      <c r="H41" s="7"/>
      <c r="I41" s="7"/>
      <c r="J41" s="7"/>
      <c r="K41" s="7"/>
      <c r="L41" s="7"/>
      <c r="M41" s="7"/>
      <c r="N41" s="7"/>
    </row>
    <row r="42" spans="1:14" ht="12.75">
      <c r="A42" s="29" t="s">
        <v>37</v>
      </c>
      <c r="B42" s="12" t="s">
        <v>14</v>
      </c>
      <c r="C42" s="12" t="s">
        <v>13</v>
      </c>
      <c r="D42" s="12" t="s">
        <v>38</v>
      </c>
      <c r="E42" s="13"/>
      <c r="F42" s="40">
        <f>F46+F43</f>
        <v>0.2</v>
      </c>
      <c r="G42" s="7"/>
      <c r="H42" s="7"/>
      <c r="I42" s="7"/>
      <c r="J42" s="7"/>
      <c r="K42" s="7"/>
      <c r="L42" s="7"/>
      <c r="M42" s="7"/>
      <c r="N42" s="7"/>
    </row>
    <row r="43" spans="1:14" ht="66">
      <c r="A43" s="27" t="s">
        <v>61</v>
      </c>
      <c r="B43" s="12" t="s">
        <v>14</v>
      </c>
      <c r="C43" s="12" t="s">
        <v>13</v>
      </c>
      <c r="D43" s="12" t="s">
        <v>64</v>
      </c>
      <c r="E43" s="12"/>
      <c r="F43" s="40">
        <f>F44</f>
        <v>0.2</v>
      </c>
      <c r="G43" s="7"/>
      <c r="H43" s="7"/>
      <c r="I43" s="7"/>
      <c r="J43" s="7"/>
      <c r="K43" s="7"/>
      <c r="L43" s="7"/>
      <c r="M43" s="7"/>
      <c r="N43" s="7"/>
    </row>
    <row r="44" spans="1:14" ht="187.5" customHeight="1">
      <c r="A44" s="27" t="str">
        <f>7!A42</f>
        <v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"Об административных правонарушениях"</v>
      </c>
      <c r="B44" s="12" t="s">
        <v>14</v>
      </c>
      <c r="C44" s="12" t="s">
        <v>13</v>
      </c>
      <c r="D44" s="12" t="s">
        <v>62</v>
      </c>
      <c r="E44" s="12"/>
      <c r="F44" s="40">
        <f>F45</f>
        <v>0.2</v>
      </c>
      <c r="G44" s="7"/>
      <c r="H44" s="7"/>
      <c r="I44" s="7"/>
      <c r="J44" s="7"/>
      <c r="K44" s="7"/>
      <c r="L44" s="7"/>
      <c r="M44" s="7"/>
      <c r="N44" s="7"/>
    </row>
    <row r="45" spans="1:14" ht="26.25">
      <c r="A45" s="27" t="s">
        <v>125</v>
      </c>
      <c r="B45" s="12" t="s">
        <v>14</v>
      </c>
      <c r="C45" s="12" t="s">
        <v>13</v>
      </c>
      <c r="D45" s="12" t="s">
        <v>62</v>
      </c>
      <c r="E45" s="12" t="s">
        <v>121</v>
      </c>
      <c r="F45" s="40">
        <v>0.2</v>
      </c>
      <c r="G45" s="7"/>
      <c r="H45" s="7"/>
      <c r="I45" s="7"/>
      <c r="J45" s="7"/>
      <c r="K45" s="7"/>
      <c r="L45" s="7"/>
      <c r="M45" s="7"/>
      <c r="N45" s="7"/>
    </row>
    <row r="46" spans="1:14" ht="66" hidden="1">
      <c r="A46" s="27" t="s">
        <v>47</v>
      </c>
      <c r="B46" s="12" t="s">
        <v>14</v>
      </c>
      <c r="C46" s="12" t="s">
        <v>13</v>
      </c>
      <c r="D46" s="12" t="s">
        <v>39</v>
      </c>
      <c r="E46" s="13"/>
      <c r="F46" s="40">
        <f>F47</f>
        <v>0</v>
      </c>
      <c r="G46" s="7"/>
      <c r="H46" s="7"/>
      <c r="I46" s="7"/>
      <c r="J46" s="7"/>
      <c r="K46" s="7"/>
      <c r="L46" s="7"/>
      <c r="M46" s="7"/>
      <c r="N46" s="7"/>
    </row>
    <row r="47" spans="1:14" ht="12.75" hidden="1">
      <c r="A47" s="27" t="s">
        <v>36</v>
      </c>
      <c r="B47" s="12" t="s">
        <v>14</v>
      </c>
      <c r="C47" s="12" t="s">
        <v>13</v>
      </c>
      <c r="D47" s="12" t="s">
        <v>39</v>
      </c>
      <c r="E47" s="12" t="s">
        <v>42</v>
      </c>
      <c r="F47" s="40"/>
      <c r="G47" s="7"/>
      <c r="H47" s="7"/>
      <c r="I47" s="7"/>
      <c r="J47" s="7"/>
      <c r="K47" s="7"/>
      <c r="L47" s="7"/>
      <c r="M47" s="7"/>
      <c r="N47" s="7"/>
    </row>
    <row r="48" spans="1:14" ht="12.75">
      <c r="A48" s="37" t="str">
        <f>7!A46</f>
        <v>Обеспечение проведения выборов и референдумов</v>
      </c>
      <c r="B48" s="17" t="s">
        <v>14</v>
      </c>
      <c r="C48" s="17" t="s">
        <v>28</v>
      </c>
      <c r="D48" s="17"/>
      <c r="E48" s="17"/>
      <c r="F48" s="30">
        <f>F49</f>
        <v>299.9</v>
      </c>
      <c r="G48" s="7"/>
      <c r="H48" s="7"/>
      <c r="I48" s="7"/>
      <c r="J48" s="7"/>
      <c r="K48" s="7"/>
      <c r="L48" s="7"/>
      <c r="M48" s="7"/>
      <c r="N48" s="7"/>
    </row>
    <row r="49" spans="1:14" ht="16.5" customHeight="1">
      <c r="A49" s="29" t="s">
        <v>29</v>
      </c>
      <c r="B49" s="12" t="s">
        <v>14</v>
      </c>
      <c r="C49" s="12" t="s">
        <v>28</v>
      </c>
      <c r="D49" s="87" t="s">
        <v>30</v>
      </c>
      <c r="E49" s="12"/>
      <c r="F49" s="40">
        <f>F50</f>
        <v>299.9</v>
      </c>
      <c r="G49" s="7"/>
      <c r="H49" s="7"/>
      <c r="I49" s="7"/>
      <c r="J49" s="7"/>
      <c r="K49" s="7"/>
      <c r="L49" s="7"/>
      <c r="M49" s="7"/>
      <c r="N49" s="7"/>
    </row>
    <row r="50" spans="1:14" ht="26.25">
      <c r="A50" s="27" t="s">
        <v>143</v>
      </c>
      <c r="B50" s="12" t="s">
        <v>14</v>
      </c>
      <c r="C50" s="12" t="s">
        <v>28</v>
      </c>
      <c r="D50" s="87" t="s">
        <v>142</v>
      </c>
      <c r="E50" s="12"/>
      <c r="F50" s="40">
        <f>F51</f>
        <v>299.9</v>
      </c>
      <c r="G50" s="7"/>
      <c r="H50" s="7"/>
      <c r="I50" s="7"/>
      <c r="J50" s="7"/>
      <c r="K50" s="7"/>
      <c r="L50" s="7"/>
      <c r="M50" s="7"/>
      <c r="N50" s="7"/>
    </row>
    <row r="51" spans="1:14" ht="15" customHeight="1">
      <c r="A51" s="88" t="s">
        <v>141</v>
      </c>
      <c r="B51" s="12" t="s">
        <v>14</v>
      </c>
      <c r="C51" s="12" t="s">
        <v>28</v>
      </c>
      <c r="D51" s="87" t="s">
        <v>142</v>
      </c>
      <c r="E51" s="12" t="s">
        <v>127</v>
      </c>
      <c r="F51" s="40">
        <v>299.9</v>
      </c>
      <c r="G51" s="7"/>
      <c r="H51" s="7"/>
      <c r="I51" s="7"/>
      <c r="J51" s="7"/>
      <c r="K51" s="7"/>
      <c r="L51" s="7"/>
      <c r="M51" s="7"/>
      <c r="N51" s="7"/>
    </row>
    <row r="52" spans="1:14" ht="12.75" hidden="1">
      <c r="A52" s="31" t="str">
        <f>7!A50</f>
        <v>Другие общегосударственные вопросы</v>
      </c>
      <c r="B52" s="17" t="s">
        <v>14</v>
      </c>
      <c r="C52" s="17" t="s">
        <v>60</v>
      </c>
      <c r="D52" s="17"/>
      <c r="E52" s="17"/>
      <c r="F52" s="30">
        <f>F53</f>
        <v>0</v>
      </c>
      <c r="G52" s="7"/>
      <c r="H52" s="7"/>
      <c r="I52" s="7"/>
      <c r="J52" s="7"/>
      <c r="K52" s="7"/>
      <c r="L52" s="7"/>
      <c r="M52" s="7"/>
      <c r="N52" s="7"/>
    </row>
    <row r="53" spans="1:14" ht="26.25" hidden="1">
      <c r="A53" s="27" t="s">
        <v>51</v>
      </c>
      <c r="B53" s="12" t="s">
        <v>14</v>
      </c>
      <c r="C53" s="12" t="s">
        <v>60</v>
      </c>
      <c r="D53" s="12" t="s">
        <v>49</v>
      </c>
      <c r="E53" s="12"/>
      <c r="F53" s="40">
        <f>F54+F57</f>
        <v>0</v>
      </c>
      <c r="G53" s="7"/>
      <c r="H53" s="7"/>
      <c r="I53" s="7"/>
      <c r="J53" s="7"/>
      <c r="K53" s="7"/>
      <c r="L53" s="7"/>
      <c r="M53" s="7"/>
      <c r="N53" s="7"/>
    </row>
    <row r="54" spans="1:14" ht="12.75" hidden="1">
      <c r="A54" s="27" t="s">
        <v>52</v>
      </c>
      <c r="B54" s="12" t="s">
        <v>14</v>
      </c>
      <c r="C54" s="12" t="s">
        <v>60</v>
      </c>
      <c r="D54" s="12" t="s">
        <v>50</v>
      </c>
      <c r="E54" s="12"/>
      <c r="F54" s="40">
        <f>F55</f>
        <v>0</v>
      </c>
      <c r="G54" s="7"/>
      <c r="H54" s="7"/>
      <c r="I54" s="7"/>
      <c r="J54" s="7"/>
      <c r="K54" s="7"/>
      <c r="L54" s="7"/>
      <c r="M54" s="7"/>
      <c r="N54" s="7"/>
    </row>
    <row r="55" spans="1:14" ht="12.75" hidden="1">
      <c r="A55" s="27" t="s">
        <v>58</v>
      </c>
      <c r="B55" s="12" t="s">
        <v>14</v>
      </c>
      <c r="C55" s="12" t="s">
        <v>60</v>
      </c>
      <c r="D55" s="12" t="s">
        <v>56</v>
      </c>
      <c r="E55" s="12"/>
      <c r="F55" s="40">
        <f>F56</f>
        <v>0</v>
      </c>
      <c r="G55" s="7"/>
      <c r="H55" s="7"/>
      <c r="I55" s="7"/>
      <c r="J55" s="7"/>
      <c r="K55" s="7"/>
      <c r="L55" s="7"/>
      <c r="M55" s="7"/>
      <c r="N55" s="7"/>
    </row>
    <row r="56" spans="1:14" ht="12.75" hidden="1">
      <c r="A56" s="27" t="s">
        <v>59</v>
      </c>
      <c r="B56" s="12" t="s">
        <v>14</v>
      </c>
      <c r="C56" s="12" t="s">
        <v>60</v>
      </c>
      <c r="D56" s="12" t="s">
        <v>56</v>
      </c>
      <c r="E56" s="12" t="s">
        <v>57</v>
      </c>
      <c r="F56" s="40"/>
      <c r="G56" s="7"/>
      <c r="H56" s="7"/>
      <c r="I56" s="7"/>
      <c r="J56" s="7"/>
      <c r="K56" s="7"/>
      <c r="L56" s="7"/>
      <c r="M56" s="7"/>
      <c r="N56" s="7"/>
    </row>
    <row r="57" spans="1:14" ht="26.25" hidden="1">
      <c r="A57" s="27" t="s">
        <v>75</v>
      </c>
      <c r="B57" s="12" t="s">
        <v>14</v>
      </c>
      <c r="C57" s="12" t="s">
        <v>60</v>
      </c>
      <c r="D57" s="12" t="s">
        <v>74</v>
      </c>
      <c r="E57" s="12"/>
      <c r="F57" s="40">
        <f>F58</f>
        <v>0</v>
      </c>
      <c r="G57" s="7"/>
      <c r="H57" s="7"/>
      <c r="I57" s="7"/>
      <c r="J57" s="7"/>
      <c r="K57" s="7"/>
      <c r="L57" s="7"/>
      <c r="M57" s="7"/>
      <c r="N57" s="7"/>
    </row>
    <row r="58" spans="1:14" ht="12.75" hidden="1">
      <c r="A58" s="27" t="s">
        <v>59</v>
      </c>
      <c r="B58" s="12" t="s">
        <v>14</v>
      </c>
      <c r="C58" s="12" t="s">
        <v>60</v>
      </c>
      <c r="D58" s="12" t="s">
        <v>74</v>
      </c>
      <c r="E58" s="12" t="s">
        <v>57</v>
      </c>
      <c r="F58" s="40"/>
      <c r="G58" s="7"/>
      <c r="H58" s="7"/>
      <c r="I58" s="7"/>
      <c r="J58" s="7"/>
      <c r="K58" s="7"/>
      <c r="L58" s="7"/>
      <c r="M58" s="7"/>
      <c r="N58" s="7"/>
    </row>
    <row r="59" spans="1:14" ht="12.75">
      <c r="A59" s="41" t="s">
        <v>41</v>
      </c>
      <c r="B59" s="11" t="s">
        <v>18</v>
      </c>
      <c r="C59" s="11"/>
      <c r="D59" s="11"/>
      <c r="E59" s="11"/>
      <c r="F59" s="36">
        <f>F60</f>
        <v>140.7</v>
      </c>
      <c r="G59" s="7"/>
      <c r="H59" s="7"/>
      <c r="I59" s="7"/>
      <c r="J59" s="7"/>
      <c r="K59" s="7"/>
      <c r="L59" s="7"/>
      <c r="M59" s="7"/>
      <c r="N59" s="7"/>
    </row>
    <row r="60" spans="1:14" ht="12.75">
      <c r="A60" s="28" t="s">
        <v>31</v>
      </c>
      <c r="B60" s="17" t="s">
        <v>18</v>
      </c>
      <c r="C60" s="17" t="s">
        <v>23</v>
      </c>
      <c r="D60" s="23"/>
      <c r="E60" s="23"/>
      <c r="F60" s="42">
        <f>F61</f>
        <v>140.7</v>
      </c>
      <c r="G60" s="7"/>
      <c r="H60" s="7"/>
      <c r="I60" s="7"/>
      <c r="J60" s="7"/>
      <c r="K60" s="7"/>
      <c r="L60" s="7"/>
      <c r="M60" s="7"/>
      <c r="N60" s="7"/>
    </row>
    <row r="61" spans="1:14" ht="15.75" customHeight="1">
      <c r="A61" s="29" t="s">
        <v>32</v>
      </c>
      <c r="B61" s="12" t="s">
        <v>18</v>
      </c>
      <c r="C61" s="12" t="s">
        <v>23</v>
      </c>
      <c r="D61" s="12" t="s">
        <v>12</v>
      </c>
      <c r="E61" s="12"/>
      <c r="F61" s="40">
        <f>F62</f>
        <v>140.7</v>
      </c>
      <c r="G61" s="7"/>
      <c r="H61" s="7"/>
      <c r="I61" s="7"/>
      <c r="J61" s="7"/>
      <c r="K61" s="7"/>
      <c r="L61" s="7"/>
      <c r="M61" s="7"/>
      <c r="N61" s="7"/>
    </row>
    <row r="62" spans="1:14" ht="26.25">
      <c r="A62" s="29" t="s">
        <v>45</v>
      </c>
      <c r="B62" s="12" t="s">
        <v>18</v>
      </c>
      <c r="C62" s="12" t="s">
        <v>23</v>
      </c>
      <c r="D62" s="12" t="s">
        <v>34</v>
      </c>
      <c r="E62" s="12"/>
      <c r="F62" s="40">
        <f>SUM(F63+F66)</f>
        <v>140.7</v>
      </c>
      <c r="G62" s="7"/>
      <c r="H62" s="7"/>
      <c r="I62" s="7"/>
      <c r="J62" s="7"/>
      <c r="K62" s="7"/>
      <c r="L62" s="7"/>
      <c r="M62" s="7"/>
      <c r="N62" s="7"/>
    </row>
    <row r="63" spans="1:14" ht="39">
      <c r="A63" s="27" t="s">
        <v>111</v>
      </c>
      <c r="B63" s="12" t="s">
        <v>18</v>
      </c>
      <c r="C63" s="12" t="s">
        <v>23</v>
      </c>
      <c r="D63" s="12" t="s">
        <v>34</v>
      </c>
      <c r="E63" s="12" t="s">
        <v>112</v>
      </c>
      <c r="F63" s="40">
        <f>SUM(F64)</f>
        <v>138.6</v>
      </c>
      <c r="G63" s="7"/>
      <c r="H63" s="7"/>
      <c r="I63" s="7"/>
      <c r="J63" s="7"/>
      <c r="K63" s="7"/>
      <c r="L63" s="7"/>
      <c r="M63" s="7"/>
      <c r="N63" s="7"/>
    </row>
    <row r="64" spans="1:14" ht="12.75">
      <c r="A64" s="27" t="s">
        <v>113</v>
      </c>
      <c r="B64" s="12" t="s">
        <v>18</v>
      </c>
      <c r="C64" s="12" t="s">
        <v>23</v>
      </c>
      <c r="D64" s="12" t="s">
        <v>34</v>
      </c>
      <c r="E64" s="12" t="s">
        <v>114</v>
      </c>
      <c r="F64" s="40">
        <f>SUM(F65)</f>
        <v>138.6</v>
      </c>
      <c r="G64" s="7"/>
      <c r="H64" s="7"/>
      <c r="I64" s="7"/>
      <c r="J64" s="7"/>
      <c r="K64" s="7"/>
      <c r="L64" s="7"/>
      <c r="M64" s="7"/>
      <c r="N64" s="7"/>
    </row>
    <row r="65" spans="1:14" ht="12.75">
      <c r="A65" s="27" t="s">
        <v>115</v>
      </c>
      <c r="B65" s="12" t="s">
        <v>18</v>
      </c>
      <c r="C65" s="12" t="s">
        <v>23</v>
      </c>
      <c r="D65" s="12" t="s">
        <v>34</v>
      </c>
      <c r="E65" s="12" t="s">
        <v>116</v>
      </c>
      <c r="F65" s="40">
        <v>138.6</v>
      </c>
      <c r="G65" s="7"/>
      <c r="H65" s="7"/>
      <c r="I65" s="7"/>
      <c r="J65" s="7"/>
      <c r="K65" s="7"/>
      <c r="L65" s="7"/>
      <c r="M65" s="7"/>
      <c r="N65" s="7"/>
    </row>
    <row r="66" spans="1:14" ht="26.25">
      <c r="A66" s="27" t="s">
        <v>125</v>
      </c>
      <c r="B66" s="12" t="s">
        <v>18</v>
      </c>
      <c r="C66" s="12" t="s">
        <v>23</v>
      </c>
      <c r="D66" s="12" t="s">
        <v>34</v>
      </c>
      <c r="E66" s="12" t="s">
        <v>121</v>
      </c>
      <c r="F66" s="77">
        <v>2.1</v>
      </c>
      <c r="G66" s="7"/>
      <c r="H66" s="7"/>
      <c r="I66" s="7"/>
      <c r="J66" s="7"/>
      <c r="K66" s="7"/>
      <c r="L66" s="7"/>
      <c r="M66" s="7"/>
      <c r="N66" s="7"/>
    </row>
    <row r="67" spans="1:14" ht="26.25">
      <c r="A67" s="62" t="s">
        <v>79</v>
      </c>
      <c r="B67" s="64" t="s">
        <v>23</v>
      </c>
      <c r="C67" s="64"/>
      <c r="D67" s="64"/>
      <c r="E67" s="64"/>
      <c r="F67" s="65">
        <f>SUM(F71)</f>
        <v>25</v>
      </c>
      <c r="G67" s="7"/>
      <c r="H67" s="7"/>
      <c r="I67" s="7"/>
      <c r="J67" s="7"/>
      <c r="K67" s="7"/>
      <c r="L67" s="7"/>
      <c r="M67" s="7"/>
      <c r="N67" s="7"/>
    </row>
    <row r="68" spans="1:14" ht="26.25">
      <c r="A68" s="63" t="s">
        <v>80</v>
      </c>
      <c r="B68" s="66" t="s">
        <v>23</v>
      </c>
      <c r="C68" s="66" t="s">
        <v>82</v>
      </c>
      <c r="D68" s="66"/>
      <c r="E68" s="66"/>
      <c r="F68" s="67">
        <f>SUM(F71)</f>
        <v>25</v>
      </c>
      <c r="G68" s="7"/>
      <c r="H68" s="7"/>
      <c r="I68" s="7"/>
      <c r="J68" s="7"/>
      <c r="K68" s="7"/>
      <c r="L68" s="7"/>
      <c r="M68" s="7"/>
      <c r="N68" s="7"/>
    </row>
    <row r="69" spans="1:14" ht="12.75">
      <c r="A69" s="86" t="s">
        <v>55</v>
      </c>
      <c r="B69" s="87" t="s">
        <v>23</v>
      </c>
      <c r="C69" s="87" t="s">
        <v>82</v>
      </c>
      <c r="D69" s="87" t="s">
        <v>54</v>
      </c>
      <c r="E69" s="87"/>
      <c r="F69" s="77">
        <f>SUM(F71)</f>
        <v>25</v>
      </c>
      <c r="G69" s="7"/>
      <c r="H69" s="7"/>
      <c r="I69" s="7"/>
      <c r="J69" s="7"/>
      <c r="K69" s="7"/>
      <c r="L69" s="7"/>
      <c r="M69" s="7"/>
      <c r="N69" s="7"/>
    </row>
    <row r="70" spans="1:14" ht="26.25">
      <c r="A70" s="88" t="s">
        <v>81</v>
      </c>
      <c r="B70" s="87" t="s">
        <v>23</v>
      </c>
      <c r="C70" s="87" t="s">
        <v>82</v>
      </c>
      <c r="D70" s="87" t="s">
        <v>83</v>
      </c>
      <c r="E70" s="87"/>
      <c r="F70" s="77">
        <f>SUM(F71)</f>
        <v>25</v>
      </c>
      <c r="G70" s="7"/>
      <c r="H70" s="7"/>
      <c r="I70" s="7"/>
      <c r="J70" s="7"/>
      <c r="K70" s="7"/>
      <c r="L70" s="7"/>
      <c r="M70" s="7"/>
      <c r="N70" s="7"/>
    </row>
    <row r="71" spans="1:14" ht="26.25">
      <c r="A71" s="27" t="s">
        <v>125</v>
      </c>
      <c r="B71" s="87" t="s">
        <v>23</v>
      </c>
      <c r="C71" s="87" t="s">
        <v>82</v>
      </c>
      <c r="D71" s="87" t="s">
        <v>83</v>
      </c>
      <c r="E71" s="87" t="s">
        <v>121</v>
      </c>
      <c r="F71" s="77">
        <v>25</v>
      </c>
      <c r="G71" s="7"/>
      <c r="H71" s="7"/>
      <c r="I71" s="7"/>
      <c r="J71" s="7"/>
      <c r="K71" s="7"/>
      <c r="L71" s="7"/>
      <c r="M71" s="7"/>
      <c r="N71" s="7"/>
    </row>
    <row r="72" spans="1:14" ht="12.75" hidden="1">
      <c r="A72" s="43" t="s">
        <v>73</v>
      </c>
      <c r="B72" s="16" t="s">
        <v>13</v>
      </c>
      <c r="C72" s="16" t="s">
        <v>4</v>
      </c>
      <c r="D72" s="16" t="s">
        <v>4</v>
      </c>
      <c r="E72" s="16" t="s">
        <v>4</v>
      </c>
      <c r="F72" s="44">
        <f>F73</f>
        <v>168.8</v>
      </c>
      <c r="G72" s="7"/>
      <c r="H72" s="7"/>
      <c r="I72" s="7"/>
      <c r="J72" s="7"/>
      <c r="K72" s="7"/>
      <c r="L72" s="7"/>
      <c r="M72" s="7"/>
      <c r="N72" s="7"/>
    </row>
    <row r="73" spans="1:14" ht="12.75" hidden="1">
      <c r="A73" s="45" t="s">
        <v>72</v>
      </c>
      <c r="B73" s="17" t="s">
        <v>13</v>
      </c>
      <c r="C73" s="17" t="s">
        <v>71</v>
      </c>
      <c r="D73" s="17"/>
      <c r="E73" s="17"/>
      <c r="F73" s="30">
        <f>F74</f>
        <v>168.8</v>
      </c>
      <c r="G73" s="7"/>
      <c r="H73" s="7"/>
      <c r="I73" s="7"/>
      <c r="J73" s="7"/>
      <c r="K73" s="7"/>
      <c r="L73" s="7"/>
      <c r="M73" s="7"/>
      <c r="N73" s="7"/>
    </row>
    <row r="74" spans="1:14" ht="15" customHeight="1">
      <c r="A74" s="143" t="s">
        <v>73</v>
      </c>
      <c r="B74" s="145" t="s">
        <v>13</v>
      </c>
      <c r="C74" s="142"/>
      <c r="D74" s="142"/>
      <c r="E74" s="142"/>
      <c r="F74" s="150">
        <f>SUM(F77)</f>
        <v>168.8</v>
      </c>
      <c r="G74" s="7"/>
      <c r="H74" s="7"/>
      <c r="I74" s="7"/>
      <c r="J74" s="7"/>
      <c r="K74" s="7"/>
      <c r="L74" s="7"/>
      <c r="M74" s="7"/>
      <c r="N74" s="7"/>
    </row>
    <row r="75" spans="1:14" ht="15" customHeight="1">
      <c r="A75" s="149" t="s">
        <v>150</v>
      </c>
      <c r="B75" s="147" t="s">
        <v>13</v>
      </c>
      <c r="C75" s="147" t="s">
        <v>82</v>
      </c>
      <c r="D75" s="147"/>
      <c r="E75" s="147"/>
      <c r="F75" s="148">
        <f>SUM(F77)</f>
        <v>168.8</v>
      </c>
      <c r="G75" s="7"/>
      <c r="H75" s="7"/>
      <c r="I75" s="7"/>
      <c r="J75" s="7"/>
      <c r="K75" s="7"/>
      <c r="L75" s="7"/>
      <c r="M75" s="7"/>
      <c r="N75" s="7"/>
    </row>
    <row r="76" spans="1:14" ht="15" customHeight="1">
      <c r="A76" s="88" t="s">
        <v>152</v>
      </c>
      <c r="B76" s="87" t="s">
        <v>13</v>
      </c>
      <c r="C76" s="87" t="s">
        <v>82</v>
      </c>
      <c r="D76" s="87" t="s">
        <v>151</v>
      </c>
      <c r="E76" s="87"/>
      <c r="F76" s="77">
        <f>SUM(F77)</f>
        <v>168.8</v>
      </c>
      <c r="G76" s="7"/>
      <c r="H76" s="7"/>
      <c r="I76" s="7"/>
      <c r="J76" s="7"/>
      <c r="K76" s="7"/>
      <c r="L76" s="7"/>
      <c r="M76" s="7"/>
      <c r="N76" s="7"/>
    </row>
    <row r="77" spans="1:14" ht="39.75" customHeight="1">
      <c r="A77" s="88" t="s">
        <v>155</v>
      </c>
      <c r="B77" s="87" t="s">
        <v>13</v>
      </c>
      <c r="C77" s="87" t="s">
        <v>82</v>
      </c>
      <c r="D77" s="87" t="s">
        <v>151</v>
      </c>
      <c r="E77" s="87" t="s">
        <v>154</v>
      </c>
      <c r="F77" s="77">
        <v>168.8</v>
      </c>
      <c r="G77" s="7"/>
      <c r="H77" s="7"/>
      <c r="I77" s="7"/>
      <c r="J77" s="7"/>
      <c r="K77" s="7"/>
      <c r="L77" s="7"/>
      <c r="M77" s="7"/>
      <c r="N77" s="7"/>
    </row>
    <row r="78" spans="1:14" ht="13.5" customHeight="1">
      <c r="A78" s="43" t="s">
        <v>15</v>
      </c>
      <c r="B78" s="16" t="s">
        <v>5</v>
      </c>
      <c r="C78" s="16" t="s">
        <v>4</v>
      </c>
      <c r="D78" s="16" t="s">
        <v>4</v>
      </c>
      <c r="E78" s="16" t="s">
        <v>4</v>
      </c>
      <c r="F78" s="44">
        <v>241.3</v>
      </c>
      <c r="N78" s="7"/>
    </row>
    <row r="79" spans="1:14" ht="13.5" customHeight="1">
      <c r="A79" s="45" t="s">
        <v>65</v>
      </c>
      <c r="B79" s="17" t="s">
        <v>20</v>
      </c>
      <c r="C79" s="17" t="s">
        <v>18</v>
      </c>
      <c r="D79" s="17"/>
      <c r="E79" s="17"/>
      <c r="F79" s="30">
        <f>F80</f>
        <v>2.5</v>
      </c>
      <c r="N79" s="7"/>
    </row>
    <row r="80" spans="1:14" ht="13.5" customHeight="1">
      <c r="A80" s="54" t="s">
        <v>65</v>
      </c>
      <c r="B80" s="13" t="s">
        <v>20</v>
      </c>
      <c r="C80" s="13" t="s">
        <v>18</v>
      </c>
      <c r="D80" s="13" t="s">
        <v>85</v>
      </c>
      <c r="E80" s="13"/>
      <c r="F80" s="38">
        <f>F81</f>
        <v>2.5</v>
      </c>
      <c r="N80" s="7"/>
    </row>
    <row r="81" spans="1:14" ht="18.75" customHeight="1">
      <c r="A81" s="27" t="s">
        <v>84</v>
      </c>
      <c r="B81" s="12" t="s">
        <v>20</v>
      </c>
      <c r="C81" s="12" t="s">
        <v>18</v>
      </c>
      <c r="D81" s="12" t="s">
        <v>86</v>
      </c>
      <c r="E81" s="12"/>
      <c r="F81" s="40">
        <f>F82</f>
        <v>2.5</v>
      </c>
      <c r="N81" s="7"/>
    </row>
    <row r="82" spans="1:14" ht="25.5" customHeight="1">
      <c r="A82" s="27" t="s">
        <v>125</v>
      </c>
      <c r="B82" s="12" t="s">
        <v>20</v>
      </c>
      <c r="C82" s="12" t="s">
        <v>18</v>
      </c>
      <c r="D82" s="12" t="s">
        <v>86</v>
      </c>
      <c r="E82" s="12" t="s">
        <v>121</v>
      </c>
      <c r="F82" s="40">
        <v>2.5</v>
      </c>
      <c r="N82" s="7"/>
    </row>
    <row r="83" spans="1:14" ht="14.25" customHeight="1" hidden="1">
      <c r="A83" s="27" t="s">
        <v>70</v>
      </c>
      <c r="B83" s="12" t="s">
        <v>20</v>
      </c>
      <c r="C83" s="12" t="s">
        <v>18</v>
      </c>
      <c r="D83" s="12" t="s">
        <v>68</v>
      </c>
      <c r="E83" s="12" t="s">
        <v>69</v>
      </c>
      <c r="F83" s="40"/>
      <c r="N83" s="7"/>
    </row>
    <row r="84" spans="1:15" ht="16.5" customHeight="1">
      <c r="A84" s="45" t="s">
        <v>22</v>
      </c>
      <c r="B84" s="17" t="s">
        <v>20</v>
      </c>
      <c r="C84" s="17" t="s">
        <v>23</v>
      </c>
      <c r="D84" s="17"/>
      <c r="E84" s="17"/>
      <c r="F84" s="30">
        <v>238.8</v>
      </c>
      <c r="G84" s="7"/>
      <c r="H84" s="7"/>
      <c r="I84" s="7"/>
      <c r="J84" s="7"/>
      <c r="K84" s="7"/>
      <c r="L84" s="7"/>
      <c r="M84" s="7"/>
      <c r="N84" s="7"/>
      <c r="O84" s="8"/>
    </row>
    <row r="85" spans="1:14" ht="27" customHeight="1">
      <c r="A85" s="54" t="s">
        <v>87</v>
      </c>
      <c r="B85" s="13" t="s">
        <v>20</v>
      </c>
      <c r="C85" s="13" t="s">
        <v>23</v>
      </c>
      <c r="D85" s="13" t="s">
        <v>92</v>
      </c>
      <c r="E85" s="13"/>
      <c r="F85" s="38">
        <v>168.8</v>
      </c>
      <c r="G85" s="7"/>
      <c r="H85" s="7"/>
      <c r="I85" s="7"/>
      <c r="J85" s="7"/>
      <c r="K85" s="7"/>
      <c r="L85" s="7"/>
      <c r="M85" s="7"/>
      <c r="N85" s="7"/>
    </row>
    <row r="86" spans="1:14" ht="26.25" customHeight="1">
      <c r="A86" s="27" t="s">
        <v>125</v>
      </c>
      <c r="B86" s="12" t="s">
        <v>20</v>
      </c>
      <c r="C86" s="12" t="s">
        <v>23</v>
      </c>
      <c r="D86" s="12" t="s">
        <v>92</v>
      </c>
      <c r="E86" s="12" t="s">
        <v>121</v>
      </c>
      <c r="F86" s="40">
        <v>168.8</v>
      </c>
      <c r="G86" s="7"/>
      <c r="H86" s="7"/>
      <c r="I86" s="7"/>
      <c r="J86" s="7"/>
      <c r="K86" s="7"/>
      <c r="L86" s="7"/>
      <c r="M86" s="7"/>
      <c r="N86" s="7"/>
    </row>
    <row r="87" spans="1:14" ht="14.25" customHeight="1" hidden="1">
      <c r="A87" s="27"/>
      <c r="B87" s="12"/>
      <c r="C87" s="12"/>
      <c r="D87" s="12"/>
      <c r="E87" s="12"/>
      <c r="F87" s="40"/>
      <c r="G87" s="7"/>
      <c r="H87" s="7"/>
      <c r="I87" s="7"/>
      <c r="J87" s="7"/>
      <c r="K87" s="7"/>
      <c r="L87" s="7"/>
      <c r="M87" s="7"/>
      <c r="N87" s="7"/>
    </row>
    <row r="88" spans="1:14" ht="14.25" customHeight="1">
      <c r="A88" s="54" t="s">
        <v>88</v>
      </c>
      <c r="B88" s="13" t="s">
        <v>20</v>
      </c>
      <c r="C88" s="13" t="s">
        <v>23</v>
      </c>
      <c r="D88" s="13" t="s">
        <v>93</v>
      </c>
      <c r="E88" s="13"/>
      <c r="F88" s="38">
        <f>F89</f>
        <v>55</v>
      </c>
      <c r="G88" s="7"/>
      <c r="H88" s="7"/>
      <c r="I88" s="7"/>
      <c r="J88" s="7"/>
      <c r="K88" s="7"/>
      <c r="L88" s="7"/>
      <c r="M88" s="7"/>
      <c r="N88" s="7"/>
    </row>
    <row r="89" spans="1:14" ht="27.75" customHeight="1">
      <c r="A89" s="27" t="s">
        <v>125</v>
      </c>
      <c r="B89" s="12" t="s">
        <v>20</v>
      </c>
      <c r="C89" s="12" t="s">
        <v>23</v>
      </c>
      <c r="D89" s="12" t="s">
        <v>93</v>
      </c>
      <c r="E89" s="12" t="s">
        <v>121</v>
      </c>
      <c r="F89" s="40">
        <v>55</v>
      </c>
      <c r="G89" s="7"/>
      <c r="H89" s="7"/>
      <c r="I89" s="7"/>
      <c r="J89" s="7"/>
      <c r="K89" s="7"/>
      <c r="L89" s="7"/>
      <c r="M89" s="7"/>
      <c r="N89" s="7"/>
    </row>
    <row r="90" spans="1:14" ht="19.5" customHeight="1">
      <c r="A90" s="54" t="s">
        <v>89</v>
      </c>
      <c r="B90" s="13" t="s">
        <v>20</v>
      </c>
      <c r="C90" s="13" t="s">
        <v>23</v>
      </c>
      <c r="D90" s="13" t="s">
        <v>94</v>
      </c>
      <c r="E90" s="13"/>
      <c r="F90" s="38">
        <f>SUM(F91)</f>
        <v>15</v>
      </c>
      <c r="G90" s="7"/>
      <c r="H90" s="7"/>
      <c r="I90" s="7"/>
      <c r="J90" s="7"/>
      <c r="K90" s="7"/>
      <c r="L90" s="7"/>
      <c r="M90" s="7"/>
      <c r="N90" s="7"/>
    </row>
    <row r="91" spans="1:14" ht="25.5" customHeight="1">
      <c r="A91" s="27" t="s">
        <v>125</v>
      </c>
      <c r="B91" s="12"/>
      <c r="C91" s="12"/>
      <c r="D91" s="12" t="s">
        <v>94</v>
      </c>
      <c r="E91" s="12" t="s">
        <v>121</v>
      </c>
      <c r="F91" s="40">
        <v>15</v>
      </c>
      <c r="G91" s="7"/>
      <c r="H91" s="7"/>
      <c r="I91" s="7"/>
      <c r="J91" s="7"/>
      <c r="K91" s="7"/>
      <c r="L91" s="7"/>
      <c r="M91" s="7"/>
      <c r="N91" s="7"/>
    </row>
    <row r="92" spans="1:6" ht="18" customHeight="1">
      <c r="A92" s="35" t="s">
        <v>90</v>
      </c>
      <c r="B92" s="11" t="s">
        <v>6</v>
      </c>
      <c r="C92" s="11" t="s">
        <v>4</v>
      </c>
      <c r="D92" s="11" t="s">
        <v>4</v>
      </c>
      <c r="E92" s="11" t="s">
        <v>4</v>
      </c>
      <c r="F92" s="36">
        <f>F93</f>
        <v>2092.3</v>
      </c>
    </row>
    <row r="93" spans="1:6" ht="16.5" customHeight="1">
      <c r="A93" s="37" t="s">
        <v>43</v>
      </c>
      <c r="B93" s="17" t="s">
        <v>6</v>
      </c>
      <c r="C93" s="17" t="s">
        <v>14</v>
      </c>
      <c r="D93" s="23" t="s">
        <v>4</v>
      </c>
      <c r="E93" s="23" t="s">
        <v>4</v>
      </c>
      <c r="F93" s="30">
        <f>F94</f>
        <v>2092.3</v>
      </c>
    </row>
    <row r="94" spans="1:6" ht="17.25" customHeight="1">
      <c r="A94" s="54" t="s">
        <v>55</v>
      </c>
      <c r="B94" s="13" t="s">
        <v>35</v>
      </c>
      <c r="C94" s="13" t="s">
        <v>14</v>
      </c>
      <c r="D94" s="13" t="s">
        <v>54</v>
      </c>
      <c r="E94" s="13"/>
      <c r="F94" s="38">
        <f>F95</f>
        <v>2092.3</v>
      </c>
    </row>
    <row r="95" spans="1:6" ht="31.5" customHeight="1">
      <c r="A95" s="27" t="s">
        <v>91</v>
      </c>
      <c r="B95" s="12" t="s">
        <v>35</v>
      </c>
      <c r="C95" s="12" t="s">
        <v>14</v>
      </c>
      <c r="D95" s="12" t="s">
        <v>95</v>
      </c>
      <c r="E95" s="12"/>
      <c r="F95" s="40">
        <f>SUM(F96:F98)</f>
        <v>2092.3</v>
      </c>
    </row>
    <row r="96" spans="1:6" ht="41.25" customHeight="1">
      <c r="A96" s="27" t="s">
        <v>136</v>
      </c>
      <c r="B96" s="12" t="s">
        <v>35</v>
      </c>
      <c r="C96" s="12" t="s">
        <v>14</v>
      </c>
      <c r="D96" s="12" t="s">
        <v>95</v>
      </c>
      <c r="E96" s="12" t="s">
        <v>137</v>
      </c>
      <c r="F96" s="40">
        <v>2092.3</v>
      </c>
    </row>
    <row r="97" spans="1:6" ht="28.5" customHeight="1" hidden="1">
      <c r="A97" s="27"/>
      <c r="B97" s="12"/>
      <c r="C97" s="12"/>
      <c r="D97" s="12"/>
      <c r="E97" s="12"/>
      <c r="F97" s="40"/>
    </row>
    <row r="98" spans="1:6" ht="29.25" customHeight="1" hidden="1">
      <c r="A98" s="27"/>
      <c r="B98" s="12"/>
      <c r="C98" s="12"/>
      <c r="D98" s="12"/>
      <c r="E98" s="12"/>
      <c r="F98" s="77"/>
    </row>
    <row r="99" spans="1:6" ht="15.75" customHeight="1">
      <c r="A99" s="70" t="s">
        <v>107</v>
      </c>
      <c r="B99" s="71" t="s">
        <v>71</v>
      </c>
      <c r="C99" s="71"/>
      <c r="D99" s="71"/>
      <c r="E99" s="71"/>
      <c r="F99" s="74">
        <f>SUM(F103)</f>
        <v>36</v>
      </c>
    </row>
    <row r="100" spans="1:6" ht="17.25" customHeight="1">
      <c r="A100" s="72" t="s">
        <v>103</v>
      </c>
      <c r="B100" s="73" t="s">
        <v>71</v>
      </c>
      <c r="C100" s="73" t="s">
        <v>18</v>
      </c>
      <c r="D100" s="73"/>
      <c r="E100" s="73"/>
      <c r="F100" s="75">
        <f>SUM(F103)</f>
        <v>36</v>
      </c>
    </row>
    <row r="101" spans="1:6" ht="27" customHeight="1">
      <c r="A101" s="68" t="s">
        <v>104</v>
      </c>
      <c r="B101" s="69" t="s">
        <v>71</v>
      </c>
      <c r="C101" s="69" t="s">
        <v>18</v>
      </c>
      <c r="D101" s="69" t="s">
        <v>105</v>
      </c>
      <c r="E101" s="69"/>
      <c r="F101" s="76">
        <f>SUM(F103)</f>
        <v>36</v>
      </c>
    </row>
    <row r="102" spans="1:6" ht="17.25" customHeight="1">
      <c r="A102" s="68" t="s">
        <v>102</v>
      </c>
      <c r="B102" s="69" t="s">
        <v>71</v>
      </c>
      <c r="C102" s="69" t="s">
        <v>18</v>
      </c>
      <c r="D102" s="69" t="s">
        <v>138</v>
      </c>
      <c r="E102" s="69"/>
      <c r="F102" s="76">
        <f>SUM(F103)</f>
        <v>36</v>
      </c>
    </row>
    <row r="103" spans="1:6" ht="15.75" customHeight="1">
      <c r="A103" s="27" t="s">
        <v>139</v>
      </c>
      <c r="B103" s="69" t="s">
        <v>71</v>
      </c>
      <c r="C103" s="69" t="s">
        <v>18</v>
      </c>
      <c r="D103" s="69" t="s">
        <v>140</v>
      </c>
      <c r="E103" s="69" t="s">
        <v>121</v>
      </c>
      <c r="F103" s="76">
        <v>36</v>
      </c>
    </row>
    <row r="104" spans="1:6" ht="15.75" customHeight="1" thickBot="1">
      <c r="A104" s="82"/>
      <c r="B104" s="83"/>
      <c r="C104" s="83"/>
      <c r="D104" s="83"/>
      <c r="E104" s="83"/>
      <c r="F104" s="84">
        <f>SUM(F15+F67+F59+F78+F92+F99)</f>
        <v>6635.2</v>
      </c>
    </row>
    <row r="105" spans="1:6" ht="64.5" customHeight="1">
      <c r="A105" s="85" t="s">
        <v>108</v>
      </c>
      <c r="B105" s="85"/>
      <c r="C105" s="85"/>
      <c r="D105" s="85"/>
      <c r="E105" s="85"/>
      <c r="F105" s="85" t="s">
        <v>109</v>
      </c>
    </row>
    <row r="106" spans="1:6" ht="18.75" customHeight="1">
      <c r="A106" s="1"/>
      <c r="B106" s="1"/>
      <c r="C106" s="1"/>
      <c r="D106" s="1"/>
      <c r="E106" s="1"/>
      <c r="F106" s="1"/>
    </row>
    <row r="107" spans="1:6" ht="18.75" customHeight="1">
      <c r="A107" s="79"/>
      <c r="B107" s="80"/>
      <c r="C107" s="80"/>
      <c r="D107" s="80"/>
      <c r="E107" s="80"/>
      <c r="F107" s="81"/>
    </row>
    <row r="109" spans="1:6" ht="12.75">
      <c r="A109" s="2"/>
      <c r="F109" s="18"/>
    </row>
    <row r="110" spans="1:7" ht="12.75">
      <c r="A110" s="1"/>
      <c r="B110" s="1"/>
      <c r="C110" s="1"/>
      <c r="D110" s="1"/>
      <c r="E110" s="1"/>
      <c r="F110" s="1"/>
      <c r="G110" s="78"/>
    </row>
    <row r="111" ht="1.5" customHeight="1"/>
  </sheetData>
  <sheetProtection/>
  <mergeCells count="4">
    <mergeCell ref="A7:F7"/>
    <mergeCell ref="A9:F9"/>
    <mergeCell ref="A8:F8"/>
    <mergeCell ref="A2:F2"/>
  </mergeCells>
  <printOptions/>
  <pageMargins left="0.5905511811023623" right="0.3937007874015748" top="0.31496062992125984" bottom="0.31496062992125984" header="0.9055118110236221" footer="0.9055118110236221"/>
  <pageSetup fitToHeight="2" fitToWidth="1" horizontalDpi="600" verticalDpi="600" orientation="portrait" paperSize="9" scale="80" r:id="rId1"/>
  <rowBreaks count="2" manualBreakCount="2">
    <brk id="45" max="5" man="1"/>
    <brk id="91" max="5" man="1"/>
  </rowBreaks>
  <ignoredErrors>
    <ignoredError sqref="C16 B17:E18 B19:D19 B30:D30 B27:E29 B72:E73 B20:E23 B83:E84 B80:C82 E80:E81 B92:E94 B85:C86 E85 E88 B88:C90 E95 E46:E50 E52:E62 E42:E44 B95:C95 B66:D66 B42:C62 D42:D49 D52:D62 B78:E79" numberStoredAsText="1"/>
    <ignoredError sqref="F5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110"/>
  <sheetViews>
    <sheetView tabSelected="1" zoomScale="92" zoomScaleNormal="92" zoomScalePageLayoutView="0" workbookViewId="0" topLeftCell="A1">
      <selection activeCell="D80" sqref="D80"/>
    </sheetView>
  </sheetViews>
  <sheetFormatPr defaultColWidth="9.140625" defaultRowHeight="12.75"/>
  <cols>
    <col min="1" max="1" width="62.421875" style="3" customWidth="1"/>
    <col min="2" max="2" width="5.28125" style="3" customWidth="1"/>
    <col min="3" max="4" width="4.7109375" style="4" customWidth="1"/>
    <col min="5" max="5" width="8.7109375" style="4" customWidth="1"/>
    <col min="6" max="6" width="4.7109375" style="4" customWidth="1"/>
    <col min="7" max="7" width="11.140625" style="22" customWidth="1"/>
    <col min="8" max="13" width="0" style="1" hidden="1" customWidth="1"/>
    <col min="14" max="14" width="18.7109375" style="1" hidden="1" customWidth="1"/>
    <col min="15" max="16384" width="9.140625" style="1" customWidth="1"/>
  </cols>
  <sheetData>
    <row r="1" spans="1:7" ht="12.75">
      <c r="A1" s="14"/>
      <c r="B1" s="14"/>
      <c r="C1" s="15"/>
      <c r="D1" s="15"/>
      <c r="E1" s="15"/>
      <c r="F1" s="15"/>
      <c r="G1" s="19" t="s">
        <v>110</v>
      </c>
    </row>
    <row r="2" spans="1:7" ht="12" customHeight="1">
      <c r="A2" s="162" t="s">
        <v>149</v>
      </c>
      <c r="B2" s="162"/>
      <c r="C2" s="162"/>
      <c r="D2" s="162"/>
      <c r="E2" s="162"/>
      <c r="F2" s="162"/>
      <c r="G2" s="162"/>
    </row>
    <row r="3" spans="1:7" ht="12.75">
      <c r="A3" s="163" t="str">
        <f>6!F3</f>
        <v>"О бюджете Митякинского сельского поселения Тарасовского района на 2012 год </v>
      </c>
      <c r="B3" s="163"/>
      <c r="C3" s="163"/>
      <c r="D3" s="163"/>
      <c r="E3" s="163"/>
      <c r="F3" s="163"/>
      <c r="G3" s="163"/>
    </row>
    <row r="4" spans="1:7" ht="12.75">
      <c r="A4" s="163" t="s">
        <v>145</v>
      </c>
      <c r="B4" s="163"/>
      <c r="C4" s="163"/>
      <c r="D4" s="163"/>
      <c r="E4" s="163"/>
      <c r="F4" s="163"/>
      <c r="G4" s="163"/>
    </row>
    <row r="5" spans="1:7" ht="3" customHeight="1">
      <c r="A5" s="163"/>
      <c r="B5" s="163"/>
      <c r="C5" s="163"/>
      <c r="D5" s="163"/>
      <c r="E5" s="163"/>
      <c r="F5" s="163"/>
      <c r="G5" s="163"/>
    </row>
    <row r="6" spans="1:7" ht="11.25" customHeight="1" hidden="1">
      <c r="A6" s="52"/>
      <c r="B6" s="52"/>
      <c r="C6" s="52"/>
      <c r="D6" s="52"/>
      <c r="E6" s="52"/>
      <c r="F6" s="52"/>
      <c r="G6" s="52"/>
    </row>
    <row r="7" spans="1:8" ht="29.25" customHeight="1">
      <c r="A7" s="157" t="s">
        <v>98</v>
      </c>
      <c r="B7" s="157"/>
      <c r="C7" s="157"/>
      <c r="D7" s="157"/>
      <c r="E7" s="157"/>
      <c r="F7" s="157"/>
      <c r="G7" s="157"/>
      <c r="H7" s="157"/>
    </row>
    <row r="8" spans="1:7" ht="12.75" hidden="1">
      <c r="A8" s="5"/>
      <c r="B8" s="5"/>
      <c r="C8" s="6"/>
      <c r="D8" s="6"/>
      <c r="E8" s="6"/>
      <c r="F8" s="6"/>
      <c r="G8" s="20"/>
    </row>
    <row r="9" ht="13.5" thickBot="1">
      <c r="G9" s="21" t="s">
        <v>17</v>
      </c>
    </row>
    <row r="10" spans="1:7" ht="12.75">
      <c r="A10" s="158" t="s">
        <v>1</v>
      </c>
      <c r="B10" s="160" t="s">
        <v>11</v>
      </c>
      <c r="C10" s="160" t="s">
        <v>7</v>
      </c>
      <c r="D10" s="160" t="s">
        <v>8</v>
      </c>
      <c r="E10" s="160" t="s">
        <v>9</v>
      </c>
      <c r="F10" s="160" t="s">
        <v>10</v>
      </c>
      <c r="G10" s="155" t="s">
        <v>147</v>
      </c>
    </row>
    <row r="11" spans="1:7" ht="7.5" customHeight="1">
      <c r="A11" s="159"/>
      <c r="B11" s="161"/>
      <c r="C11" s="161"/>
      <c r="D11" s="161"/>
      <c r="E11" s="161"/>
      <c r="F11" s="161"/>
      <c r="G11" s="156"/>
    </row>
    <row r="12" spans="1:7" ht="13.5" customHeight="1">
      <c r="A12" s="56">
        <v>1</v>
      </c>
      <c r="B12" s="57">
        <v>2</v>
      </c>
      <c r="C12" s="57">
        <v>3</v>
      </c>
      <c r="D12" s="57">
        <v>4</v>
      </c>
      <c r="E12" s="57">
        <v>5</v>
      </c>
      <c r="F12" s="57">
        <v>6</v>
      </c>
      <c r="G12" s="61">
        <v>7</v>
      </c>
    </row>
    <row r="13" spans="1:7" ht="13.5" customHeight="1">
      <c r="A13" s="49" t="s">
        <v>96</v>
      </c>
      <c r="B13" s="10" t="s">
        <v>40</v>
      </c>
      <c r="C13" s="10" t="s">
        <v>4</v>
      </c>
      <c r="D13" s="10" t="s">
        <v>4</v>
      </c>
      <c r="E13" s="10" t="s">
        <v>4</v>
      </c>
      <c r="F13" s="10" t="s">
        <v>4</v>
      </c>
      <c r="G13" s="50">
        <f>SUM(G14+G96+G57+G65+G76+G89)</f>
        <v>6466.4</v>
      </c>
    </row>
    <row r="14" spans="1:7" ht="13.5" customHeight="1">
      <c r="A14" s="35" t="s">
        <v>3</v>
      </c>
      <c r="B14" s="26">
        <v>951</v>
      </c>
      <c r="C14" s="11" t="s">
        <v>2</v>
      </c>
      <c r="D14" s="11" t="s">
        <v>4</v>
      </c>
      <c r="E14" s="11" t="s">
        <v>4</v>
      </c>
      <c r="F14" s="11" t="s">
        <v>4</v>
      </c>
      <c r="G14" s="36">
        <f>SUM(G25+G46+G15)</f>
        <v>4099.9</v>
      </c>
    </row>
    <row r="15" spans="1:7" ht="27.75" customHeight="1">
      <c r="A15" s="37" t="s">
        <v>66</v>
      </c>
      <c r="B15" s="24">
        <v>951</v>
      </c>
      <c r="C15" s="17" t="s">
        <v>2</v>
      </c>
      <c r="D15" s="17" t="s">
        <v>18</v>
      </c>
      <c r="E15" s="17" t="s">
        <v>4</v>
      </c>
      <c r="F15" s="17" t="s">
        <v>4</v>
      </c>
      <c r="G15" s="30">
        <f>G16</f>
        <v>589.9</v>
      </c>
    </row>
    <row r="16" spans="1:15" ht="41.25" customHeight="1">
      <c r="A16" s="29" t="s">
        <v>46</v>
      </c>
      <c r="B16" s="25">
        <v>951</v>
      </c>
      <c r="C16" s="12" t="s">
        <v>14</v>
      </c>
      <c r="D16" s="12" t="s">
        <v>18</v>
      </c>
      <c r="E16" s="12" t="s">
        <v>24</v>
      </c>
      <c r="F16" s="13"/>
      <c r="G16" s="38">
        <f>G17</f>
        <v>589.9</v>
      </c>
      <c r="H16" s="7"/>
      <c r="I16" s="7"/>
      <c r="J16" s="7"/>
      <c r="K16" s="7"/>
      <c r="L16" s="7"/>
      <c r="M16" s="7"/>
      <c r="N16" s="7"/>
      <c r="O16" s="7"/>
    </row>
    <row r="17" spans="1:15" ht="12.75" customHeight="1">
      <c r="A17" s="39" t="s">
        <v>21</v>
      </c>
      <c r="B17" s="12" t="s">
        <v>40</v>
      </c>
      <c r="C17" s="12" t="s">
        <v>2</v>
      </c>
      <c r="D17" s="12" t="s">
        <v>18</v>
      </c>
      <c r="E17" s="12" t="s">
        <v>25</v>
      </c>
      <c r="F17" s="12"/>
      <c r="G17" s="40">
        <f>G18</f>
        <v>589.9</v>
      </c>
      <c r="H17" s="7"/>
      <c r="I17" s="7"/>
      <c r="J17" s="7"/>
      <c r="K17" s="7"/>
      <c r="L17" s="7"/>
      <c r="M17" s="7"/>
      <c r="N17" s="7"/>
      <c r="O17" s="7"/>
    </row>
    <row r="18" spans="1:15" ht="54" customHeight="1">
      <c r="A18" s="27" t="s">
        <v>111</v>
      </c>
      <c r="B18" s="12" t="s">
        <v>40</v>
      </c>
      <c r="C18" s="12" t="s">
        <v>14</v>
      </c>
      <c r="D18" s="12" t="s">
        <v>18</v>
      </c>
      <c r="E18" s="12" t="s">
        <v>25</v>
      </c>
      <c r="F18" s="12" t="s">
        <v>112</v>
      </c>
      <c r="G18" s="40">
        <f>SUM(G19)</f>
        <v>589.9</v>
      </c>
      <c r="H18" s="7"/>
      <c r="I18" s="7"/>
      <c r="J18" s="7"/>
      <c r="K18" s="7"/>
      <c r="L18" s="7"/>
      <c r="M18" s="7"/>
      <c r="N18" s="7"/>
      <c r="O18" s="7"/>
    </row>
    <row r="19" spans="1:15" ht="18.75" customHeight="1">
      <c r="A19" s="27" t="s">
        <v>113</v>
      </c>
      <c r="B19" s="12" t="s">
        <v>40</v>
      </c>
      <c r="C19" s="12" t="s">
        <v>14</v>
      </c>
      <c r="D19" s="12" t="s">
        <v>18</v>
      </c>
      <c r="E19" s="12" t="s">
        <v>25</v>
      </c>
      <c r="F19" s="12" t="s">
        <v>114</v>
      </c>
      <c r="G19" s="40">
        <f>SUM(G20+G24)</f>
        <v>589.9</v>
      </c>
      <c r="H19" s="7"/>
      <c r="I19" s="7"/>
      <c r="J19" s="7"/>
      <c r="K19" s="7"/>
      <c r="L19" s="7"/>
      <c r="M19" s="7"/>
      <c r="N19" s="7"/>
      <c r="O19" s="7"/>
    </row>
    <row r="20" spans="1:15" ht="18" customHeight="1">
      <c r="A20" s="27" t="s">
        <v>115</v>
      </c>
      <c r="B20" s="25">
        <v>951</v>
      </c>
      <c r="C20" s="12" t="s">
        <v>14</v>
      </c>
      <c r="D20" s="12" t="s">
        <v>18</v>
      </c>
      <c r="E20" s="12" t="s">
        <v>25</v>
      </c>
      <c r="F20" s="12" t="s">
        <v>116</v>
      </c>
      <c r="G20" s="40">
        <v>572.6</v>
      </c>
      <c r="H20" s="7"/>
      <c r="I20" s="7"/>
      <c r="J20" s="7"/>
      <c r="K20" s="7"/>
      <c r="L20" s="7"/>
      <c r="M20" s="7"/>
      <c r="N20" s="7"/>
      <c r="O20" s="7"/>
    </row>
    <row r="21" spans="1:14" ht="40.5" customHeight="1" hidden="1">
      <c r="A21" s="28" t="s">
        <v>63</v>
      </c>
      <c r="B21" s="17" t="s">
        <v>40</v>
      </c>
      <c r="C21" s="17" t="s">
        <v>14</v>
      </c>
      <c r="D21" s="17" t="s">
        <v>23</v>
      </c>
      <c r="E21" s="17"/>
      <c r="F21" s="17"/>
      <c r="G21" s="30">
        <f>G22</f>
        <v>17.3</v>
      </c>
      <c r="H21" s="7"/>
      <c r="I21" s="7"/>
      <c r="J21" s="7"/>
      <c r="K21" s="7"/>
      <c r="L21" s="7"/>
      <c r="M21" s="7"/>
      <c r="N21" s="7"/>
    </row>
    <row r="22" spans="1:14" ht="12.75" customHeight="1" hidden="1">
      <c r="A22" s="29" t="s">
        <v>37</v>
      </c>
      <c r="B22" s="25">
        <v>951</v>
      </c>
      <c r="C22" s="12" t="s">
        <v>14</v>
      </c>
      <c r="D22" s="12" t="s">
        <v>23</v>
      </c>
      <c r="E22" s="12" t="s">
        <v>38</v>
      </c>
      <c r="F22" s="13"/>
      <c r="G22" s="40">
        <f>G23</f>
        <v>17.3</v>
      </c>
      <c r="H22" s="7"/>
      <c r="I22" s="7"/>
      <c r="J22" s="7"/>
      <c r="K22" s="7"/>
      <c r="L22" s="7"/>
      <c r="M22" s="7"/>
      <c r="N22" s="7"/>
    </row>
    <row r="23" spans="1:14" ht="66.75" customHeight="1" hidden="1">
      <c r="A23" s="27" t="s">
        <v>47</v>
      </c>
      <c r="B23" s="12" t="s">
        <v>40</v>
      </c>
      <c r="C23" s="12" t="s">
        <v>14</v>
      </c>
      <c r="D23" s="12" t="s">
        <v>23</v>
      </c>
      <c r="E23" s="12" t="s">
        <v>39</v>
      </c>
      <c r="F23" s="13"/>
      <c r="G23" s="40">
        <f>G24</f>
        <v>17.3</v>
      </c>
      <c r="H23" s="7"/>
      <c r="I23" s="7"/>
      <c r="J23" s="7"/>
      <c r="K23" s="7"/>
      <c r="L23" s="7"/>
      <c r="M23" s="7"/>
      <c r="N23" s="7"/>
    </row>
    <row r="24" spans="1:14" ht="20.25" customHeight="1">
      <c r="A24" s="27" t="s">
        <v>118</v>
      </c>
      <c r="B24" s="25">
        <v>951</v>
      </c>
      <c r="C24" s="12" t="s">
        <v>14</v>
      </c>
      <c r="D24" s="12" t="s">
        <v>18</v>
      </c>
      <c r="E24" s="12" t="s">
        <v>25</v>
      </c>
      <c r="F24" s="12" t="s">
        <v>117</v>
      </c>
      <c r="G24" s="40">
        <v>17.3</v>
      </c>
      <c r="H24" s="7"/>
      <c r="I24" s="7"/>
      <c r="J24" s="7"/>
      <c r="K24" s="7"/>
      <c r="L24" s="7"/>
      <c r="M24" s="7"/>
      <c r="N24" s="7"/>
    </row>
    <row r="25" spans="1:15" s="8" customFormat="1" ht="39.75" customHeight="1">
      <c r="A25" s="28" t="s">
        <v>48</v>
      </c>
      <c r="B25" s="24">
        <v>951</v>
      </c>
      <c r="C25" s="17" t="s">
        <v>14</v>
      </c>
      <c r="D25" s="17" t="s">
        <v>13</v>
      </c>
      <c r="E25" s="17"/>
      <c r="F25" s="17"/>
      <c r="G25" s="30">
        <f>SUM(G26+G40)</f>
        <v>3210.1</v>
      </c>
      <c r="H25" s="9"/>
      <c r="I25" s="9"/>
      <c r="J25" s="9"/>
      <c r="K25" s="9"/>
      <c r="L25" s="9"/>
      <c r="M25" s="9"/>
      <c r="N25" s="9"/>
      <c r="O25" s="9"/>
    </row>
    <row r="26" spans="1:17" ht="36.75" customHeight="1">
      <c r="A26" s="102" t="s">
        <v>46</v>
      </c>
      <c r="B26" s="103">
        <v>951</v>
      </c>
      <c r="C26" s="87" t="s">
        <v>2</v>
      </c>
      <c r="D26" s="87" t="s">
        <v>13</v>
      </c>
      <c r="E26" s="87" t="s">
        <v>24</v>
      </c>
      <c r="F26" s="87"/>
      <c r="G26" s="77">
        <f>SUM(G27)</f>
        <v>3209.9</v>
      </c>
      <c r="H26" s="7"/>
      <c r="I26" s="7"/>
      <c r="J26" s="7"/>
      <c r="K26" s="7"/>
      <c r="L26" s="7"/>
      <c r="M26" s="7"/>
      <c r="N26" s="7"/>
      <c r="O26" s="7"/>
      <c r="Q26" s="27"/>
    </row>
    <row r="27" spans="1:15" ht="12.75">
      <c r="A27" s="102" t="s">
        <v>19</v>
      </c>
      <c r="B27" s="103">
        <v>951</v>
      </c>
      <c r="C27" s="87" t="s">
        <v>2</v>
      </c>
      <c r="D27" s="87" t="s">
        <v>13</v>
      </c>
      <c r="E27" s="87" t="s">
        <v>26</v>
      </c>
      <c r="F27" s="87"/>
      <c r="G27" s="77">
        <f>SUM(G29+G32+G36)</f>
        <v>3209.9</v>
      </c>
      <c r="H27" s="7"/>
      <c r="I27" s="7"/>
      <c r="J27" s="7"/>
      <c r="K27" s="7"/>
      <c r="L27" s="7"/>
      <c r="M27" s="7"/>
      <c r="N27" s="7"/>
      <c r="O27" s="7"/>
    </row>
    <row r="28" spans="1:15" ht="39">
      <c r="A28" s="27" t="s">
        <v>111</v>
      </c>
      <c r="B28" s="103">
        <v>951</v>
      </c>
      <c r="C28" s="87" t="s">
        <v>14</v>
      </c>
      <c r="D28" s="87" t="s">
        <v>13</v>
      </c>
      <c r="E28" s="87" t="s">
        <v>26</v>
      </c>
      <c r="F28" s="87" t="s">
        <v>112</v>
      </c>
      <c r="G28" s="77">
        <f>SUM(G30:G31)</f>
        <v>2030.1</v>
      </c>
      <c r="H28" s="7"/>
      <c r="I28" s="7"/>
      <c r="J28" s="7"/>
      <c r="K28" s="7"/>
      <c r="L28" s="7"/>
      <c r="M28" s="7"/>
      <c r="N28" s="7"/>
      <c r="O28" s="7"/>
    </row>
    <row r="29" spans="1:15" ht="12.75">
      <c r="A29" s="27" t="s">
        <v>113</v>
      </c>
      <c r="B29" s="103">
        <v>951</v>
      </c>
      <c r="C29" s="87" t="s">
        <v>14</v>
      </c>
      <c r="D29" s="87" t="s">
        <v>13</v>
      </c>
      <c r="E29" s="87" t="s">
        <v>26</v>
      </c>
      <c r="F29" s="87" t="s">
        <v>114</v>
      </c>
      <c r="G29" s="77">
        <f>SUM(G28)</f>
        <v>2030.1</v>
      </c>
      <c r="H29" s="7"/>
      <c r="I29" s="7"/>
      <c r="J29" s="7"/>
      <c r="K29" s="7"/>
      <c r="L29" s="7"/>
      <c r="M29" s="7"/>
      <c r="N29" s="7"/>
      <c r="O29" s="7"/>
    </row>
    <row r="30" spans="1:15" ht="12.75">
      <c r="A30" s="27" t="s">
        <v>115</v>
      </c>
      <c r="B30" s="103">
        <v>951</v>
      </c>
      <c r="C30" s="87" t="s">
        <v>14</v>
      </c>
      <c r="D30" s="87" t="s">
        <v>13</v>
      </c>
      <c r="E30" s="87" t="s">
        <v>26</v>
      </c>
      <c r="F30" s="87" t="s">
        <v>116</v>
      </c>
      <c r="G30" s="77">
        <v>1960.5</v>
      </c>
      <c r="H30" s="7"/>
      <c r="I30" s="7"/>
      <c r="J30" s="7"/>
      <c r="K30" s="7"/>
      <c r="L30" s="7"/>
      <c r="M30" s="7"/>
      <c r="N30" s="7"/>
      <c r="O30" s="7"/>
    </row>
    <row r="31" spans="1:15" ht="12.75">
      <c r="A31" s="27" t="s">
        <v>118</v>
      </c>
      <c r="B31" s="103">
        <v>951</v>
      </c>
      <c r="C31" s="87" t="s">
        <v>14</v>
      </c>
      <c r="D31" s="87" t="s">
        <v>13</v>
      </c>
      <c r="E31" s="87" t="s">
        <v>26</v>
      </c>
      <c r="F31" s="87" t="s">
        <v>117</v>
      </c>
      <c r="G31" s="77">
        <v>69.6</v>
      </c>
      <c r="H31" s="7"/>
      <c r="I31" s="7"/>
      <c r="J31" s="7"/>
      <c r="K31" s="7"/>
      <c r="L31" s="7"/>
      <c r="M31" s="7"/>
      <c r="N31" s="7"/>
      <c r="O31" s="7"/>
    </row>
    <row r="32" spans="1:15" ht="12.75">
      <c r="A32" s="27" t="s">
        <v>122</v>
      </c>
      <c r="B32" s="103">
        <v>951</v>
      </c>
      <c r="C32" s="87" t="s">
        <v>14</v>
      </c>
      <c r="D32" s="87" t="s">
        <v>13</v>
      </c>
      <c r="E32" s="87" t="s">
        <v>26</v>
      </c>
      <c r="F32" s="87" t="s">
        <v>119</v>
      </c>
      <c r="G32" s="77">
        <f>SUM(G34+G35)</f>
        <v>1141.2</v>
      </c>
      <c r="H32" s="7"/>
      <c r="I32" s="7"/>
      <c r="J32" s="7"/>
      <c r="K32" s="7"/>
      <c r="L32" s="7"/>
      <c r="M32" s="7"/>
      <c r="N32" s="7"/>
      <c r="O32" s="7"/>
    </row>
    <row r="33" spans="1:15" ht="26.25">
      <c r="A33" s="27" t="s">
        <v>123</v>
      </c>
      <c r="B33" s="103">
        <v>951</v>
      </c>
      <c r="C33" s="87" t="s">
        <v>14</v>
      </c>
      <c r="D33" s="87" t="s">
        <v>13</v>
      </c>
      <c r="E33" s="87" t="s">
        <v>26</v>
      </c>
      <c r="F33" s="87" t="s">
        <v>120</v>
      </c>
      <c r="G33" s="77">
        <f>SUM(G35+G34)</f>
        <v>1141.2</v>
      </c>
      <c r="H33" s="7"/>
      <c r="I33" s="7"/>
      <c r="J33" s="7"/>
      <c r="K33" s="7"/>
      <c r="L33" s="7"/>
      <c r="M33" s="7"/>
      <c r="N33" s="7"/>
      <c r="O33" s="7"/>
    </row>
    <row r="34" spans="1:15" ht="26.25">
      <c r="A34" s="27" t="s">
        <v>124</v>
      </c>
      <c r="B34" s="103">
        <v>951</v>
      </c>
      <c r="C34" s="87" t="s">
        <v>14</v>
      </c>
      <c r="D34" s="87" t="s">
        <v>13</v>
      </c>
      <c r="E34" s="87" t="s">
        <v>26</v>
      </c>
      <c r="F34" s="87" t="s">
        <v>126</v>
      </c>
      <c r="G34" s="77">
        <v>215.3</v>
      </c>
      <c r="H34" s="7"/>
      <c r="I34" s="7"/>
      <c r="J34" s="7"/>
      <c r="K34" s="7"/>
      <c r="L34" s="7"/>
      <c r="M34" s="7"/>
      <c r="N34" s="7"/>
      <c r="O34" s="7"/>
    </row>
    <row r="35" spans="1:15" ht="26.25">
      <c r="A35" s="27" t="s">
        <v>125</v>
      </c>
      <c r="B35" s="103">
        <v>951</v>
      </c>
      <c r="C35" s="87" t="s">
        <v>14</v>
      </c>
      <c r="D35" s="87" t="s">
        <v>13</v>
      </c>
      <c r="E35" s="87" t="s">
        <v>26</v>
      </c>
      <c r="F35" s="87" t="s">
        <v>121</v>
      </c>
      <c r="G35" s="77">
        <v>925.9</v>
      </c>
      <c r="H35" s="7"/>
      <c r="I35" s="7"/>
      <c r="J35" s="7"/>
      <c r="K35" s="7"/>
      <c r="L35" s="7"/>
      <c r="M35" s="7"/>
      <c r="N35" s="7"/>
      <c r="O35" s="7"/>
    </row>
    <row r="36" spans="1:15" ht="12.75">
      <c r="A36" s="27" t="s">
        <v>128</v>
      </c>
      <c r="B36" s="103">
        <v>951</v>
      </c>
      <c r="C36" s="87" t="s">
        <v>14</v>
      </c>
      <c r="D36" s="87" t="s">
        <v>13</v>
      </c>
      <c r="E36" s="87" t="s">
        <v>26</v>
      </c>
      <c r="F36" s="87" t="s">
        <v>129</v>
      </c>
      <c r="G36" s="77">
        <f>SUM(G37)</f>
        <v>38.6</v>
      </c>
      <c r="H36" s="7"/>
      <c r="I36" s="7"/>
      <c r="J36" s="7"/>
      <c r="K36" s="7"/>
      <c r="L36" s="7"/>
      <c r="M36" s="7"/>
      <c r="N36" s="7"/>
      <c r="O36" s="7"/>
    </row>
    <row r="37" spans="1:15" ht="12.75">
      <c r="A37" s="27" t="s">
        <v>130</v>
      </c>
      <c r="B37" s="103">
        <v>951</v>
      </c>
      <c r="C37" s="87" t="s">
        <v>14</v>
      </c>
      <c r="D37" s="87" t="s">
        <v>13</v>
      </c>
      <c r="E37" s="87" t="s">
        <v>26</v>
      </c>
      <c r="F37" s="87" t="s">
        <v>131</v>
      </c>
      <c r="G37" s="77">
        <f>SUM(G38:G39)</f>
        <v>38.6</v>
      </c>
      <c r="H37" s="7"/>
      <c r="I37" s="7"/>
      <c r="J37" s="7"/>
      <c r="K37" s="7"/>
      <c r="L37" s="7"/>
      <c r="M37" s="7"/>
      <c r="N37" s="7"/>
      <c r="O37" s="7"/>
    </row>
    <row r="38" spans="1:15" ht="12.75">
      <c r="A38" s="27" t="s">
        <v>132</v>
      </c>
      <c r="B38" s="103">
        <v>951</v>
      </c>
      <c r="C38" s="87" t="s">
        <v>14</v>
      </c>
      <c r="D38" s="87" t="s">
        <v>13</v>
      </c>
      <c r="E38" s="87" t="s">
        <v>26</v>
      </c>
      <c r="F38" s="87" t="s">
        <v>133</v>
      </c>
      <c r="G38" s="77">
        <v>6.4</v>
      </c>
      <c r="H38" s="7"/>
      <c r="I38" s="7"/>
      <c r="J38" s="7"/>
      <c r="K38" s="7"/>
      <c r="L38" s="7"/>
      <c r="M38" s="7"/>
      <c r="N38" s="7"/>
      <c r="O38" s="7"/>
    </row>
    <row r="39" spans="1:15" ht="12.75">
      <c r="A39" s="27" t="s">
        <v>135</v>
      </c>
      <c r="B39" s="103">
        <v>951</v>
      </c>
      <c r="C39" s="87" t="s">
        <v>14</v>
      </c>
      <c r="D39" s="87" t="s">
        <v>13</v>
      </c>
      <c r="E39" s="87" t="s">
        <v>26</v>
      </c>
      <c r="F39" s="87" t="s">
        <v>134</v>
      </c>
      <c r="G39" s="77">
        <v>32.2</v>
      </c>
      <c r="H39" s="7"/>
      <c r="I39" s="7"/>
      <c r="J39" s="7"/>
      <c r="K39" s="7"/>
      <c r="L39" s="7"/>
      <c r="M39" s="7"/>
      <c r="N39" s="7"/>
      <c r="O39" s="7"/>
    </row>
    <row r="40" spans="1:15" ht="12.75">
      <c r="A40" s="102" t="s">
        <v>37</v>
      </c>
      <c r="B40" s="103">
        <v>951</v>
      </c>
      <c r="C40" s="87" t="s">
        <v>14</v>
      </c>
      <c r="D40" s="87" t="s">
        <v>13</v>
      </c>
      <c r="E40" s="87" t="s">
        <v>38</v>
      </c>
      <c r="F40" s="104"/>
      <c r="G40" s="77">
        <f>G44+G41</f>
        <v>0.2</v>
      </c>
      <c r="H40" s="7"/>
      <c r="I40" s="7"/>
      <c r="J40" s="7"/>
      <c r="K40" s="7"/>
      <c r="L40" s="7"/>
      <c r="M40" s="7"/>
      <c r="N40" s="7"/>
      <c r="O40" s="7"/>
    </row>
    <row r="41" spans="1:15" ht="70.5" customHeight="1">
      <c r="A41" s="88" t="s">
        <v>61</v>
      </c>
      <c r="B41" s="103">
        <v>951</v>
      </c>
      <c r="C41" s="87" t="s">
        <v>14</v>
      </c>
      <c r="D41" s="87" t="s">
        <v>13</v>
      </c>
      <c r="E41" s="87" t="s">
        <v>64</v>
      </c>
      <c r="F41" s="87"/>
      <c r="G41" s="77">
        <f>G42</f>
        <v>0.2</v>
      </c>
      <c r="H41" s="7"/>
      <c r="I41" s="7"/>
      <c r="J41" s="7"/>
      <c r="K41" s="7"/>
      <c r="L41" s="7"/>
      <c r="M41" s="7"/>
      <c r="N41" s="7"/>
      <c r="O41" s="7"/>
    </row>
    <row r="42" spans="1:15" ht="183" customHeight="1">
      <c r="A42" s="88" t="s">
        <v>67</v>
      </c>
      <c r="B42" s="103">
        <v>951</v>
      </c>
      <c r="C42" s="87" t="s">
        <v>14</v>
      </c>
      <c r="D42" s="87" t="s">
        <v>13</v>
      </c>
      <c r="E42" s="87" t="s">
        <v>62</v>
      </c>
      <c r="F42" s="87"/>
      <c r="G42" s="77">
        <f>G43</f>
        <v>0.2</v>
      </c>
      <c r="H42" s="7"/>
      <c r="I42" s="7"/>
      <c r="J42" s="7"/>
      <c r="K42" s="7"/>
      <c r="L42" s="7"/>
      <c r="M42" s="7"/>
      <c r="N42" s="7"/>
      <c r="O42" s="7"/>
    </row>
    <row r="43" spans="1:15" ht="30" customHeight="1">
      <c r="A43" s="27" t="s">
        <v>125</v>
      </c>
      <c r="B43" s="103">
        <v>951</v>
      </c>
      <c r="C43" s="87" t="s">
        <v>14</v>
      </c>
      <c r="D43" s="87" t="s">
        <v>13</v>
      </c>
      <c r="E43" s="87" t="s">
        <v>62</v>
      </c>
      <c r="F43" s="87" t="s">
        <v>121</v>
      </c>
      <c r="G43" s="77">
        <f>6!F45</f>
        <v>0.2</v>
      </c>
      <c r="H43" s="7"/>
      <c r="I43" s="7"/>
      <c r="J43" s="7"/>
      <c r="K43" s="7"/>
      <c r="L43" s="7"/>
      <c r="M43" s="7"/>
      <c r="N43" s="7"/>
      <c r="O43" s="7"/>
    </row>
    <row r="44" spans="1:15" ht="66" hidden="1">
      <c r="A44" s="93" t="s">
        <v>47</v>
      </c>
      <c r="B44" s="90">
        <v>951</v>
      </c>
      <c r="C44" s="91" t="s">
        <v>14</v>
      </c>
      <c r="D44" s="91" t="s">
        <v>13</v>
      </c>
      <c r="E44" s="91" t="s">
        <v>39</v>
      </c>
      <c r="F44" s="94"/>
      <c r="G44" s="92">
        <f>G45</f>
        <v>0</v>
      </c>
      <c r="H44" s="7"/>
      <c r="I44" s="7"/>
      <c r="J44" s="7"/>
      <c r="K44" s="7"/>
      <c r="L44" s="7"/>
      <c r="M44" s="7"/>
      <c r="N44" s="7"/>
      <c r="O44" s="7"/>
    </row>
    <row r="45" spans="1:15" ht="12.75" hidden="1">
      <c r="A45" s="93" t="s">
        <v>36</v>
      </c>
      <c r="B45" s="90">
        <v>951</v>
      </c>
      <c r="C45" s="91" t="s">
        <v>14</v>
      </c>
      <c r="D45" s="91" t="s">
        <v>13</v>
      </c>
      <c r="E45" s="91" t="s">
        <v>39</v>
      </c>
      <c r="F45" s="91" t="s">
        <v>42</v>
      </c>
      <c r="G45" s="92">
        <f>6!F47</f>
        <v>0</v>
      </c>
      <c r="H45" s="7"/>
      <c r="I45" s="7"/>
      <c r="J45" s="7"/>
      <c r="K45" s="7"/>
      <c r="L45" s="7"/>
      <c r="M45" s="7"/>
      <c r="N45" s="7"/>
      <c r="O45" s="7"/>
    </row>
    <row r="46" spans="1:15" ht="12.75">
      <c r="A46" s="105" t="s">
        <v>27</v>
      </c>
      <c r="B46" s="106">
        <v>951</v>
      </c>
      <c r="C46" s="107" t="s">
        <v>14</v>
      </c>
      <c r="D46" s="107" t="s">
        <v>28</v>
      </c>
      <c r="E46" s="107"/>
      <c r="F46" s="107"/>
      <c r="G46" s="108">
        <f>G48</f>
        <v>299.9</v>
      </c>
      <c r="H46" s="7"/>
      <c r="I46" s="7"/>
      <c r="J46" s="7"/>
      <c r="K46" s="7"/>
      <c r="L46" s="7"/>
      <c r="M46" s="7"/>
      <c r="N46" s="7"/>
      <c r="O46" s="7"/>
    </row>
    <row r="47" spans="1:15" ht="12.75">
      <c r="A47" s="102" t="s">
        <v>29</v>
      </c>
      <c r="B47" s="103">
        <v>951</v>
      </c>
      <c r="C47" s="87" t="s">
        <v>14</v>
      </c>
      <c r="D47" s="87" t="s">
        <v>28</v>
      </c>
      <c r="E47" s="87" t="s">
        <v>30</v>
      </c>
      <c r="F47" s="87"/>
      <c r="G47" s="77">
        <f>G48</f>
        <v>299.9</v>
      </c>
      <c r="H47" s="7"/>
      <c r="I47" s="7"/>
      <c r="J47" s="7"/>
      <c r="K47" s="7"/>
      <c r="L47" s="7"/>
      <c r="M47" s="7"/>
      <c r="N47" s="7"/>
      <c r="O47" s="7"/>
    </row>
    <row r="48" spans="1:15" ht="26.25">
      <c r="A48" s="88" t="s">
        <v>143</v>
      </c>
      <c r="B48" s="103">
        <v>951</v>
      </c>
      <c r="C48" s="87" t="s">
        <v>14</v>
      </c>
      <c r="D48" s="87" t="s">
        <v>28</v>
      </c>
      <c r="E48" s="87" t="s">
        <v>142</v>
      </c>
      <c r="F48" s="87"/>
      <c r="G48" s="77">
        <f>G49</f>
        <v>299.9</v>
      </c>
      <c r="H48" s="7"/>
      <c r="I48" s="7"/>
      <c r="J48" s="7"/>
      <c r="K48" s="7"/>
      <c r="L48" s="7"/>
      <c r="M48" s="7"/>
      <c r="N48" s="7"/>
      <c r="O48" s="7"/>
    </row>
    <row r="49" spans="1:15" ht="12.75">
      <c r="A49" s="88" t="s">
        <v>141</v>
      </c>
      <c r="B49" s="103">
        <v>951</v>
      </c>
      <c r="C49" s="87" t="s">
        <v>14</v>
      </c>
      <c r="D49" s="87" t="s">
        <v>28</v>
      </c>
      <c r="E49" s="87" t="s">
        <v>142</v>
      </c>
      <c r="F49" s="87" t="s">
        <v>127</v>
      </c>
      <c r="G49" s="77">
        <f>6!F51</f>
        <v>299.9</v>
      </c>
      <c r="H49" s="7"/>
      <c r="I49" s="7"/>
      <c r="J49" s="7"/>
      <c r="K49" s="7"/>
      <c r="L49" s="7"/>
      <c r="M49" s="7"/>
      <c r="N49" s="7"/>
      <c r="O49" s="7"/>
    </row>
    <row r="50" spans="1:15" ht="0.75" customHeight="1">
      <c r="A50" s="98" t="s">
        <v>44</v>
      </c>
      <c r="B50" s="95">
        <v>951</v>
      </c>
      <c r="C50" s="96" t="s">
        <v>14</v>
      </c>
      <c r="D50" s="96" t="s">
        <v>60</v>
      </c>
      <c r="E50" s="96"/>
      <c r="F50" s="96"/>
      <c r="G50" s="97">
        <f>6!F52</f>
        <v>0</v>
      </c>
      <c r="H50" s="7"/>
      <c r="I50" s="7"/>
      <c r="J50" s="7"/>
      <c r="K50" s="7"/>
      <c r="L50" s="7"/>
      <c r="M50" s="7"/>
      <c r="N50" s="7"/>
      <c r="O50" s="7"/>
    </row>
    <row r="51" spans="1:15" ht="26.25" hidden="1">
      <c r="A51" s="93" t="s">
        <v>51</v>
      </c>
      <c r="B51" s="90">
        <v>951</v>
      </c>
      <c r="C51" s="91" t="s">
        <v>14</v>
      </c>
      <c r="D51" s="91" t="s">
        <v>60</v>
      </c>
      <c r="E51" s="91" t="s">
        <v>49</v>
      </c>
      <c r="F51" s="91"/>
      <c r="G51" s="92">
        <f>G52+G55</f>
        <v>0</v>
      </c>
      <c r="H51" s="7"/>
      <c r="I51" s="7"/>
      <c r="J51" s="7"/>
      <c r="K51" s="7"/>
      <c r="L51" s="7"/>
      <c r="M51" s="7"/>
      <c r="N51" s="7"/>
      <c r="O51" s="7"/>
    </row>
    <row r="52" spans="1:15" ht="12.75" hidden="1">
      <c r="A52" s="93" t="s">
        <v>52</v>
      </c>
      <c r="B52" s="90">
        <v>951</v>
      </c>
      <c r="C52" s="91" t="s">
        <v>14</v>
      </c>
      <c r="D52" s="91" t="s">
        <v>60</v>
      </c>
      <c r="E52" s="91" t="s">
        <v>50</v>
      </c>
      <c r="F52" s="91"/>
      <c r="G52" s="92">
        <f>G53</f>
        <v>0</v>
      </c>
      <c r="H52" s="7"/>
      <c r="I52" s="7"/>
      <c r="J52" s="7"/>
      <c r="K52" s="7"/>
      <c r="L52" s="7"/>
      <c r="M52" s="7"/>
      <c r="N52" s="7"/>
      <c r="O52" s="7"/>
    </row>
    <row r="53" spans="1:15" ht="12.75" hidden="1">
      <c r="A53" s="93" t="s">
        <v>58</v>
      </c>
      <c r="B53" s="90">
        <v>951</v>
      </c>
      <c r="C53" s="91" t="s">
        <v>14</v>
      </c>
      <c r="D53" s="91" t="s">
        <v>60</v>
      </c>
      <c r="E53" s="91" t="s">
        <v>56</v>
      </c>
      <c r="F53" s="91"/>
      <c r="G53" s="92">
        <f>G54</f>
        <v>0</v>
      </c>
      <c r="H53" s="7"/>
      <c r="I53" s="7"/>
      <c r="J53" s="7"/>
      <c r="K53" s="7"/>
      <c r="L53" s="7"/>
      <c r="M53" s="7"/>
      <c r="N53" s="7"/>
      <c r="O53" s="7"/>
    </row>
    <row r="54" spans="1:15" ht="12.75" hidden="1">
      <c r="A54" s="93" t="s">
        <v>59</v>
      </c>
      <c r="B54" s="90">
        <v>951</v>
      </c>
      <c r="C54" s="91" t="s">
        <v>14</v>
      </c>
      <c r="D54" s="91" t="s">
        <v>60</v>
      </c>
      <c r="E54" s="91" t="s">
        <v>56</v>
      </c>
      <c r="F54" s="91" t="s">
        <v>57</v>
      </c>
      <c r="G54" s="92">
        <f>6!F56</f>
        <v>0</v>
      </c>
      <c r="H54" s="7"/>
      <c r="I54" s="7"/>
      <c r="J54" s="7"/>
      <c r="K54" s="7"/>
      <c r="L54" s="7"/>
      <c r="M54" s="7"/>
      <c r="N54" s="7"/>
      <c r="O54" s="7"/>
    </row>
    <row r="55" spans="1:15" ht="26.25" hidden="1">
      <c r="A55" s="93" t="s">
        <v>75</v>
      </c>
      <c r="B55" s="90">
        <v>951</v>
      </c>
      <c r="C55" s="91" t="s">
        <v>14</v>
      </c>
      <c r="D55" s="91" t="s">
        <v>60</v>
      </c>
      <c r="E55" s="91" t="s">
        <v>74</v>
      </c>
      <c r="F55" s="91"/>
      <c r="G55" s="92">
        <f>G56</f>
        <v>0</v>
      </c>
      <c r="H55" s="7"/>
      <c r="I55" s="7"/>
      <c r="J55" s="7"/>
      <c r="K55" s="7"/>
      <c r="L55" s="7"/>
      <c r="M55" s="7"/>
      <c r="N55" s="7"/>
      <c r="O55" s="7"/>
    </row>
    <row r="56" spans="1:15" ht="12.75" hidden="1">
      <c r="A56" s="93" t="s">
        <v>59</v>
      </c>
      <c r="B56" s="90">
        <v>951</v>
      </c>
      <c r="C56" s="91" t="s">
        <v>14</v>
      </c>
      <c r="D56" s="91" t="s">
        <v>60</v>
      </c>
      <c r="E56" s="91" t="s">
        <v>74</v>
      </c>
      <c r="F56" s="91" t="s">
        <v>57</v>
      </c>
      <c r="G56" s="92">
        <f>6!F58</f>
        <v>0</v>
      </c>
      <c r="H56" s="7"/>
      <c r="I56" s="7"/>
      <c r="J56" s="7"/>
      <c r="K56" s="7"/>
      <c r="L56" s="7"/>
      <c r="M56" s="7"/>
      <c r="N56" s="7"/>
      <c r="O56" s="7"/>
    </row>
    <row r="57" spans="1:15" ht="12.75">
      <c r="A57" s="109" t="s">
        <v>41</v>
      </c>
      <c r="B57" s="110">
        <v>951</v>
      </c>
      <c r="C57" s="111" t="s">
        <v>18</v>
      </c>
      <c r="D57" s="111"/>
      <c r="E57" s="111"/>
      <c r="F57" s="99"/>
      <c r="G57" s="114">
        <f>G58</f>
        <v>140.7</v>
      </c>
      <c r="H57" s="7"/>
      <c r="I57" s="7"/>
      <c r="J57" s="7"/>
      <c r="K57" s="7"/>
      <c r="L57" s="7"/>
      <c r="M57" s="7"/>
      <c r="N57" s="7"/>
      <c r="O57" s="7"/>
    </row>
    <row r="58" spans="1:15" ht="12.75">
      <c r="A58" s="112" t="s">
        <v>31</v>
      </c>
      <c r="B58" s="106">
        <v>951</v>
      </c>
      <c r="C58" s="107" t="s">
        <v>18</v>
      </c>
      <c r="D58" s="107" t="s">
        <v>23</v>
      </c>
      <c r="E58" s="113"/>
      <c r="F58" s="100"/>
      <c r="G58" s="101">
        <f>G59</f>
        <v>140.7</v>
      </c>
      <c r="H58" s="7"/>
      <c r="I58" s="7"/>
      <c r="J58" s="7"/>
      <c r="K58" s="7"/>
      <c r="L58" s="7"/>
      <c r="M58" s="7"/>
      <c r="N58" s="7"/>
      <c r="O58" s="7"/>
    </row>
    <row r="59" spans="1:15" ht="15.75" customHeight="1">
      <c r="A59" s="102" t="s">
        <v>32</v>
      </c>
      <c r="B59" s="103">
        <v>951</v>
      </c>
      <c r="C59" s="87" t="s">
        <v>18</v>
      </c>
      <c r="D59" s="87" t="s">
        <v>23</v>
      </c>
      <c r="E59" s="87" t="s">
        <v>12</v>
      </c>
      <c r="F59" s="91"/>
      <c r="G59" s="77">
        <f>G60</f>
        <v>140.7</v>
      </c>
      <c r="H59" s="7"/>
      <c r="I59" s="7"/>
      <c r="J59" s="7"/>
      <c r="K59" s="7"/>
      <c r="L59" s="7"/>
      <c r="M59" s="7"/>
      <c r="N59" s="7"/>
      <c r="O59" s="7"/>
    </row>
    <row r="60" spans="1:15" ht="26.25">
      <c r="A60" s="102" t="s">
        <v>33</v>
      </c>
      <c r="B60" s="103">
        <v>951</v>
      </c>
      <c r="C60" s="87" t="s">
        <v>18</v>
      </c>
      <c r="D60" s="87" t="s">
        <v>23</v>
      </c>
      <c r="E60" s="87" t="s">
        <v>34</v>
      </c>
      <c r="F60" s="91"/>
      <c r="G60" s="77">
        <f>SUM(G61+G64)</f>
        <v>140.7</v>
      </c>
      <c r="H60" s="7"/>
      <c r="I60" s="7"/>
      <c r="J60" s="7"/>
      <c r="K60" s="7"/>
      <c r="L60" s="7"/>
      <c r="M60" s="7"/>
      <c r="N60" s="7"/>
      <c r="O60" s="7"/>
    </row>
    <row r="61" spans="1:15" ht="41.25" customHeight="1">
      <c r="A61" s="27" t="s">
        <v>111</v>
      </c>
      <c r="B61" s="103">
        <v>951</v>
      </c>
      <c r="C61" s="87" t="s">
        <v>18</v>
      </c>
      <c r="D61" s="87" t="s">
        <v>23</v>
      </c>
      <c r="E61" s="87" t="s">
        <v>34</v>
      </c>
      <c r="F61" s="87" t="s">
        <v>112</v>
      </c>
      <c r="G61" s="77">
        <f>SUM(G62)</f>
        <v>138.6</v>
      </c>
      <c r="H61" s="7"/>
      <c r="I61" s="7"/>
      <c r="J61" s="7"/>
      <c r="K61" s="7"/>
      <c r="L61" s="7"/>
      <c r="M61" s="7"/>
      <c r="N61" s="7"/>
      <c r="O61" s="7"/>
    </row>
    <row r="62" spans="1:15" ht="15.75" customHeight="1">
      <c r="A62" s="27" t="s">
        <v>113</v>
      </c>
      <c r="B62" s="103">
        <v>951</v>
      </c>
      <c r="C62" s="87" t="s">
        <v>18</v>
      </c>
      <c r="D62" s="87" t="s">
        <v>23</v>
      </c>
      <c r="E62" s="87" t="s">
        <v>34</v>
      </c>
      <c r="F62" s="87" t="s">
        <v>114</v>
      </c>
      <c r="G62" s="77">
        <f>SUM(G63)</f>
        <v>138.6</v>
      </c>
      <c r="H62" s="7"/>
      <c r="I62" s="7"/>
      <c r="J62" s="7"/>
      <c r="K62" s="7"/>
      <c r="L62" s="7"/>
      <c r="M62" s="7"/>
      <c r="N62" s="7"/>
      <c r="O62" s="7"/>
    </row>
    <row r="63" spans="1:15" ht="12.75">
      <c r="A63" s="27" t="s">
        <v>115</v>
      </c>
      <c r="B63" s="103">
        <v>951</v>
      </c>
      <c r="C63" s="87" t="s">
        <v>18</v>
      </c>
      <c r="D63" s="87" t="s">
        <v>23</v>
      </c>
      <c r="E63" s="87" t="s">
        <v>34</v>
      </c>
      <c r="F63" s="87" t="s">
        <v>116</v>
      </c>
      <c r="G63" s="77">
        <v>138.6</v>
      </c>
      <c r="H63" s="7"/>
      <c r="I63" s="7"/>
      <c r="J63" s="7"/>
      <c r="K63" s="7"/>
      <c r="L63" s="7"/>
      <c r="M63" s="7"/>
      <c r="N63" s="7"/>
      <c r="O63" s="7"/>
    </row>
    <row r="64" spans="1:15" ht="26.25">
      <c r="A64" s="27" t="s">
        <v>125</v>
      </c>
      <c r="B64" s="103">
        <v>951</v>
      </c>
      <c r="C64" s="87" t="s">
        <v>18</v>
      </c>
      <c r="D64" s="87" t="s">
        <v>23</v>
      </c>
      <c r="E64" s="87" t="s">
        <v>34</v>
      </c>
      <c r="F64" s="87" t="s">
        <v>121</v>
      </c>
      <c r="G64" s="77">
        <v>2.1</v>
      </c>
      <c r="H64" s="7"/>
      <c r="I64" s="7"/>
      <c r="J64" s="7"/>
      <c r="K64" s="7"/>
      <c r="L64" s="7"/>
      <c r="M64" s="7"/>
      <c r="N64" s="7"/>
      <c r="O64" s="7"/>
    </row>
    <row r="65" spans="1:15" ht="26.25">
      <c r="A65" s="89" t="s">
        <v>79</v>
      </c>
      <c r="B65" s="110">
        <v>951</v>
      </c>
      <c r="C65" s="115" t="s">
        <v>23</v>
      </c>
      <c r="D65" s="115" t="s">
        <v>4</v>
      </c>
      <c r="E65" s="115" t="s">
        <v>4</v>
      </c>
      <c r="F65" s="115" t="s">
        <v>4</v>
      </c>
      <c r="G65" s="116">
        <f>G66</f>
        <v>25</v>
      </c>
      <c r="H65" s="7"/>
      <c r="I65" s="7"/>
      <c r="J65" s="7"/>
      <c r="K65" s="7"/>
      <c r="L65" s="7"/>
      <c r="M65" s="7"/>
      <c r="N65" s="7"/>
      <c r="O65" s="7"/>
    </row>
    <row r="66" spans="1:15" ht="26.25">
      <c r="A66" s="117" t="s">
        <v>80</v>
      </c>
      <c r="B66" s="106">
        <v>951</v>
      </c>
      <c r="C66" s="107" t="s">
        <v>23</v>
      </c>
      <c r="D66" s="107" t="s">
        <v>82</v>
      </c>
      <c r="E66" s="107"/>
      <c r="F66" s="107"/>
      <c r="G66" s="108">
        <f>G67</f>
        <v>25</v>
      </c>
      <c r="H66" s="7"/>
      <c r="I66" s="7"/>
      <c r="J66" s="7"/>
      <c r="K66" s="7"/>
      <c r="L66" s="7"/>
      <c r="M66" s="7"/>
      <c r="N66" s="7"/>
      <c r="O66" s="7"/>
    </row>
    <row r="67" spans="1:15" ht="12.75">
      <c r="A67" s="88" t="s">
        <v>55</v>
      </c>
      <c r="B67" s="103">
        <v>951</v>
      </c>
      <c r="C67" s="87" t="s">
        <v>23</v>
      </c>
      <c r="D67" s="87" t="s">
        <v>82</v>
      </c>
      <c r="E67" s="87" t="s">
        <v>54</v>
      </c>
      <c r="F67" s="87"/>
      <c r="G67" s="77">
        <f>G68</f>
        <v>25</v>
      </c>
      <c r="H67" s="7"/>
      <c r="I67" s="7"/>
      <c r="J67" s="7"/>
      <c r="K67" s="7"/>
      <c r="L67" s="7"/>
      <c r="M67" s="7"/>
      <c r="N67" s="7"/>
      <c r="O67" s="7"/>
    </row>
    <row r="68" spans="1:15" ht="26.25">
      <c r="A68" s="88" t="s">
        <v>81</v>
      </c>
      <c r="B68" s="103">
        <v>951</v>
      </c>
      <c r="C68" s="87" t="s">
        <v>23</v>
      </c>
      <c r="D68" s="87" t="s">
        <v>82</v>
      </c>
      <c r="E68" s="87" t="s">
        <v>83</v>
      </c>
      <c r="F68" s="87"/>
      <c r="G68" s="77">
        <f>SUM(G70)</f>
        <v>25</v>
      </c>
      <c r="H68" s="7"/>
      <c r="I68" s="7"/>
      <c r="J68" s="7"/>
      <c r="K68" s="7"/>
      <c r="L68" s="7"/>
      <c r="M68" s="7"/>
      <c r="N68" s="7"/>
      <c r="O68" s="7"/>
    </row>
    <row r="69" spans="1:15" ht="12.75" hidden="1">
      <c r="A69" s="118"/>
      <c r="B69" s="103"/>
      <c r="C69" s="87"/>
      <c r="D69" s="87"/>
      <c r="E69" s="87" t="s">
        <v>99</v>
      </c>
      <c r="F69" s="87"/>
      <c r="G69" s="77"/>
      <c r="H69" s="7"/>
      <c r="I69" s="7"/>
      <c r="J69" s="7"/>
      <c r="K69" s="7"/>
      <c r="L69" s="7"/>
      <c r="M69" s="7"/>
      <c r="N69" s="7"/>
      <c r="O69" s="7"/>
    </row>
    <row r="70" spans="1:15" ht="26.25">
      <c r="A70" s="88" t="s">
        <v>125</v>
      </c>
      <c r="B70" s="103">
        <v>951</v>
      </c>
      <c r="C70" s="87" t="s">
        <v>23</v>
      </c>
      <c r="D70" s="87" t="s">
        <v>82</v>
      </c>
      <c r="E70" s="87" t="s">
        <v>83</v>
      </c>
      <c r="F70" s="87" t="s">
        <v>121</v>
      </c>
      <c r="G70" s="77">
        <v>25</v>
      </c>
      <c r="H70" s="7"/>
      <c r="I70" s="7"/>
      <c r="J70" s="7"/>
      <c r="K70" s="7"/>
      <c r="L70" s="7"/>
      <c r="M70" s="7"/>
      <c r="N70" s="7"/>
      <c r="O70" s="7"/>
    </row>
    <row r="71" spans="1:15" ht="12.75">
      <c r="A71" s="143" t="s">
        <v>73</v>
      </c>
      <c r="B71" s="144">
        <v>951</v>
      </c>
      <c r="C71" s="145" t="s">
        <v>13</v>
      </c>
      <c r="D71" s="142"/>
      <c r="E71" s="142"/>
      <c r="F71" s="142"/>
      <c r="G71" s="150">
        <f>SUM(G74)</f>
        <v>168.8</v>
      </c>
      <c r="H71" s="7"/>
      <c r="I71" s="7"/>
      <c r="J71" s="7"/>
      <c r="K71" s="7"/>
      <c r="L71" s="7"/>
      <c r="M71" s="7"/>
      <c r="N71" s="7"/>
      <c r="O71" s="7"/>
    </row>
    <row r="72" spans="1:15" ht="12.75">
      <c r="A72" s="149" t="s">
        <v>150</v>
      </c>
      <c r="B72" s="146">
        <v>951</v>
      </c>
      <c r="C72" s="147" t="s">
        <v>13</v>
      </c>
      <c r="D72" s="147" t="s">
        <v>82</v>
      </c>
      <c r="E72" s="147"/>
      <c r="F72" s="147"/>
      <c r="G72" s="148">
        <f>SUM(G74)</f>
        <v>168.8</v>
      </c>
      <c r="H72" s="7"/>
      <c r="I72" s="7"/>
      <c r="J72" s="7"/>
      <c r="K72" s="7"/>
      <c r="L72" s="7"/>
      <c r="M72" s="7"/>
      <c r="N72" s="7"/>
      <c r="O72" s="7"/>
    </row>
    <row r="73" spans="1:15" ht="27" customHeight="1">
      <c r="A73" s="88" t="s">
        <v>152</v>
      </c>
      <c r="B73" s="103">
        <v>951</v>
      </c>
      <c r="C73" s="87" t="s">
        <v>13</v>
      </c>
      <c r="D73" s="87" t="s">
        <v>82</v>
      </c>
      <c r="E73" s="87" t="s">
        <v>151</v>
      </c>
      <c r="F73" s="87"/>
      <c r="G73" s="77">
        <f>SUM(G74)</f>
        <v>168.8</v>
      </c>
      <c r="H73" s="7"/>
      <c r="I73" s="7"/>
      <c r="J73" s="7"/>
      <c r="K73" s="7"/>
      <c r="L73" s="7"/>
      <c r="M73" s="7"/>
      <c r="N73" s="7"/>
      <c r="O73" s="7"/>
    </row>
    <row r="74" spans="1:15" ht="39">
      <c r="A74" s="88" t="s">
        <v>155</v>
      </c>
      <c r="B74" s="103">
        <v>951</v>
      </c>
      <c r="C74" s="87" t="s">
        <v>13</v>
      </c>
      <c r="D74" s="87" t="s">
        <v>82</v>
      </c>
      <c r="E74" s="87" t="s">
        <v>151</v>
      </c>
      <c r="F74" s="87" t="s">
        <v>154</v>
      </c>
      <c r="G74" s="77">
        <v>168.8</v>
      </c>
      <c r="H74" s="7"/>
      <c r="I74" s="7"/>
      <c r="J74" s="7"/>
      <c r="K74" s="7"/>
      <c r="L74" s="7"/>
      <c r="M74" s="7"/>
      <c r="N74" s="7"/>
      <c r="O74" s="7"/>
    </row>
    <row r="75" spans="1:15" ht="0" customHeight="1" hidden="1">
      <c r="A75" s="88"/>
      <c r="B75" s="103"/>
      <c r="C75" s="87"/>
      <c r="D75" s="87"/>
      <c r="E75" s="87"/>
      <c r="F75" s="87"/>
      <c r="G75" s="77"/>
      <c r="H75" s="7"/>
      <c r="I75" s="7"/>
      <c r="J75" s="7"/>
      <c r="K75" s="7"/>
      <c r="L75" s="7"/>
      <c r="M75" s="7"/>
      <c r="N75" s="7"/>
      <c r="O75" s="7"/>
    </row>
    <row r="76" spans="1:15" ht="13.5" customHeight="1">
      <c r="A76" s="89" t="s">
        <v>15</v>
      </c>
      <c r="B76" s="119">
        <v>951</v>
      </c>
      <c r="C76" s="115" t="s">
        <v>5</v>
      </c>
      <c r="D76" s="115" t="s">
        <v>4</v>
      </c>
      <c r="E76" s="115" t="s">
        <v>4</v>
      </c>
      <c r="F76" s="115" t="s">
        <v>4</v>
      </c>
      <c r="G76" s="116">
        <f>SUM(G82+G77)</f>
        <v>72.5</v>
      </c>
      <c r="O76" s="7"/>
    </row>
    <row r="77" spans="1:15" ht="13.5" customHeight="1">
      <c r="A77" s="117" t="s">
        <v>65</v>
      </c>
      <c r="B77" s="107" t="s">
        <v>40</v>
      </c>
      <c r="C77" s="107" t="s">
        <v>20</v>
      </c>
      <c r="D77" s="107" t="s">
        <v>18</v>
      </c>
      <c r="E77" s="107"/>
      <c r="F77" s="107"/>
      <c r="G77" s="108">
        <f>G78</f>
        <v>2.5</v>
      </c>
      <c r="O77" s="7"/>
    </row>
    <row r="78" spans="1:15" ht="13.5" customHeight="1">
      <c r="A78" s="86" t="s">
        <v>65</v>
      </c>
      <c r="B78" s="120">
        <v>951</v>
      </c>
      <c r="C78" s="104" t="s">
        <v>20</v>
      </c>
      <c r="D78" s="104" t="s">
        <v>18</v>
      </c>
      <c r="E78" s="104" t="s">
        <v>85</v>
      </c>
      <c r="F78" s="104"/>
      <c r="G78" s="121">
        <f>G79</f>
        <v>2.5</v>
      </c>
      <c r="O78" s="7"/>
    </row>
    <row r="79" spans="1:15" ht="14.25" customHeight="1">
      <c r="A79" s="88" t="str">
        <f>6!A81</f>
        <v>Поддержка коммунального хозяйства</v>
      </c>
      <c r="B79" s="103">
        <v>951</v>
      </c>
      <c r="C79" s="87" t="s">
        <v>20</v>
      </c>
      <c r="D79" s="87" t="s">
        <v>18</v>
      </c>
      <c r="E79" s="87" t="s">
        <v>86</v>
      </c>
      <c r="F79" s="87"/>
      <c r="G79" s="77">
        <f>G80</f>
        <v>2.5</v>
      </c>
      <c r="O79" s="7"/>
    </row>
    <row r="80" spans="1:15" ht="26.25" customHeight="1">
      <c r="A80" s="88" t="s">
        <v>125</v>
      </c>
      <c r="B80" s="120">
        <v>951</v>
      </c>
      <c r="C80" s="87" t="s">
        <v>20</v>
      </c>
      <c r="D80" s="87" t="s">
        <v>18</v>
      </c>
      <c r="E80" s="87" t="s">
        <v>86</v>
      </c>
      <c r="F80" s="87" t="s">
        <v>121</v>
      </c>
      <c r="G80" s="77">
        <v>2.5</v>
      </c>
      <c r="O80" s="7"/>
    </row>
    <row r="81" spans="1:15" ht="13.5" customHeight="1" hidden="1">
      <c r="A81" s="88"/>
      <c r="B81" s="120"/>
      <c r="C81" s="87"/>
      <c r="D81" s="87"/>
      <c r="E81" s="87"/>
      <c r="F81" s="87"/>
      <c r="G81" s="77"/>
      <c r="O81" s="7"/>
    </row>
    <row r="82" spans="1:16" ht="16.5" customHeight="1">
      <c r="A82" s="117" t="s">
        <v>22</v>
      </c>
      <c r="B82" s="107" t="s">
        <v>40</v>
      </c>
      <c r="C82" s="107" t="s">
        <v>20</v>
      </c>
      <c r="D82" s="107" t="s">
        <v>23</v>
      </c>
      <c r="E82" s="107"/>
      <c r="F82" s="107"/>
      <c r="G82" s="108">
        <f>SUM(G87+G85)</f>
        <v>70</v>
      </c>
      <c r="H82" s="7"/>
      <c r="I82" s="7"/>
      <c r="J82" s="7"/>
      <c r="K82" s="7"/>
      <c r="L82" s="7"/>
      <c r="M82" s="7"/>
      <c r="N82" s="7"/>
      <c r="O82" s="7"/>
      <c r="P82" s="8"/>
    </row>
    <row r="83" spans="1:15" ht="24.75" customHeight="1">
      <c r="A83" s="86" t="s">
        <v>100</v>
      </c>
      <c r="B83" s="120">
        <v>951</v>
      </c>
      <c r="C83" s="104" t="s">
        <v>20</v>
      </c>
      <c r="D83" s="104" t="s">
        <v>23</v>
      </c>
      <c r="E83" s="104" t="s">
        <v>92</v>
      </c>
      <c r="F83" s="104"/>
      <c r="G83" s="121">
        <v>0</v>
      </c>
      <c r="H83" s="7"/>
      <c r="I83" s="7"/>
      <c r="J83" s="7"/>
      <c r="K83" s="7"/>
      <c r="L83" s="7"/>
      <c r="M83" s="7"/>
      <c r="N83" s="7"/>
      <c r="O83" s="7"/>
    </row>
    <row r="84" spans="1:15" ht="27.75" customHeight="1">
      <c r="A84" s="88" t="s">
        <v>125</v>
      </c>
      <c r="B84" s="103">
        <v>951</v>
      </c>
      <c r="C84" s="87" t="s">
        <v>20</v>
      </c>
      <c r="D84" s="87" t="s">
        <v>23</v>
      </c>
      <c r="E84" s="87" t="s">
        <v>92</v>
      </c>
      <c r="F84" s="87" t="s">
        <v>121</v>
      </c>
      <c r="G84" s="77">
        <v>0</v>
      </c>
      <c r="H84" s="7"/>
      <c r="I84" s="7"/>
      <c r="J84" s="7"/>
      <c r="K84" s="7"/>
      <c r="L84" s="7"/>
      <c r="M84" s="7"/>
      <c r="N84" s="7"/>
      <c r="O84" s="7"/>
    </row>
    <row r="85" spans="1:15" ht="15" customHeight="1">
      <c r="A85" s="86" t="s">
        <v>88</v>
      </c>
      <c r="B85" s="120">
        <v>951</v>
      </c>
      <c r="C85" s="104" t="s">
        <v>20</v>
      </c>
      <c r="D85" s="104" t="s">
        <v>23</v>
      </c>
      <c r="E85" s="104" t="s">
        <v>93</v>
      </c>
      <c r="F85" s="104"/>
      <c r="G85" s="121">
        <f>SUM(G86)</f>
        <v>55</v>
      </c>
      <c r="H85" s="7"/>
      <c r="I85" s="7"/>
      <c r="J85" s="7"/>
      <c r="K85" s="7"/>
      <c r="L85" s="7"/>
      <c r="M85" s="7"/>
      <c r="N85" s="7"/>
      <c r="O85" s="7"/>
    </row>
    <row r="86" spans="1:15" ht="27" customHeight="1">
      <c r="A86" s="88" t="s">
        <v>125</v>
      </c>
      <c r="B86" s="103">
        <v>951</v>
      </c>
      <c r="C86" s="87" t="s">
        <v>20</v>
      </c>
      <c r="D86" s="87" t="s">
        <v>23</v>
      </c>
      <c r="E86" s="87" t="s">
        <v>93</v>
      </c>
      <c r="F86" s="87" t="s">
        <v>121</v>
      </c>
      <c r="G86" s="77">
        <v>55</v>
      </c>
      <c r="H86" s="7"/>
      <c r="I86" s="7"/>
      <c r="J86" s="7"/>
      <c r="K86" s="7"/>
      <c r="L86" s="7"/>
      <c r="M86" s="7"/>
      <c r="N86" s="7"/>
      <c r="O86" s="7"/>
    </row>
    <row r="87" spans="1:15" ht="13.5" customHeight="1">
      <c r="A87" s="86" t="s">
        <v>89</v>
      </c>
      <c r="B87" s="120">
        <v>951</v>
      </c>
      <c r="C87" s="104" t="s">
        <v>20</v>
      </c>
      <c r="D87" s="104" t="s">
        <v>23</v>
      </c>
      <c r="E87" s="104" t="s">
        <v>94</v>
      </c>
      <c r="F87" s="104"/>
      <c r="G87" s="121">
        <f>G88</f>
        <v>15</v>
      </c>
      <c r="H87" s="7"/>
      <c r="I87" s="7"/>
      <c r="J87" s="7"/>
      <c r="K87" s="7"/>
      <c r="L87" s="7"/>
      <c r="M87" s="7"/>
      <c r="N87" s="7"/>
      <c r="O87" s="7"/>
    </row>
    <row r="88" spans="1:15" ht="25.5" customHeight="1">
      <c r="A88" s="88" t="s">
        <v>125</v>
      </c>
      <c r="B88" s="103">
        <v>951</v>
      </c>
      <c r="C88" s="87" t="s">
        <v>20</v>
      </c>
      <c r="D88" s="87" t="s">
        <v>23</v>
      </c>
      <c r="E88" s="87" t="s">
        <v>94</v>
      </c>
      <c r="F88" s="87" t="s">
        <v>121</v>
      </c>
      <c r="G88" s="77">
        <v>15</v>
      </c>
      <c r="H88" s="7"/>
      <c r="I88" s="7"/>
      <c r="J88" s="7"/>
      <c r="K88" s="7"/>
      <c r="L88" s="7"/>
      <c r="M88" s="7"/>
      <c r="N88" s="7"/>
      <c r="O88" s="7"/>
    </row>
    <row r="89" spans="1:15" ht="15" customHeight="1">
      <c r="A89" s="122" t="s">
        <v>102</v>
      </c>
      <c r="B89" s="123">
        <v>951</v>
      </c>
      <c r="C89" s="124" t="s">
        <v>71</v>
      </c>
      <c r="D89" s="124"/>
      <c r="E89" s="124"/>
      <c r="F89" s="124"/>
      <c r="G89" s="125">
        <f>SUM(G93)</f>
        <v>36</v>
      </c>
      <c r="H89" s="7"/>
      <c r="I89" s="7"/>
      <c r="J89" s="7"/>
      <c r="K89" s="7"/>
      <c r="L89" s="7"/>
      <c r="M89" s="7"/>
      <c r="N89" s="7"/>
      <c r="O89" s="7"/>
    </row>
    <row r="90" spans="1:15" ht="15" customHeight="1">
      <c r="A90" s="126" t="s">
        <v>103</v>
      </c>
      <c r="B90" s="127">
        <v>951</v>
      </c>
      <c r="C90" s="128" t="s">
        <v>71</v>
      </c>
      <c r="D90" s="128" t="s">
        <v>18</v>
      </c>
      <c r="E90" s="128"/>
      <c r="F90" s="128"/>
      <c r="G90" s="129">
        <f>SUM(G93)</f>
        <v>36</v>
      </c>
      <c r="H90" s="7"/>
      <c r="I90" s="7"/>
      <c r="J90" s="7"/>
      <c r="K90" s="7"/>
      <c r="L90" s="7"/>
      <c r="M90" s="7"/>
      <c r="N90" s="7"/>
      <c r="O90" s="7"/>
    </row>
    <row r="91" spans="1:15" ht="27" customHeight="1" hidden="1">
      <c r="A91" s="68"/>
      <c r="B91" s="130"/>
      <c r="C91" s="131"/>
      <c r="D91" s="131"/>
      <c r="E91" s="131"/>
      <c r="F91" s="131"/>
      <c r="G91" s="132"/>
      <c r="H91" s="7"/>
      <c r="I91" s="7"/>
      <c r="J91" s="7"/>
      <c r="K91" s="7"/>
      <c r="L91" s="7"/>
      <c r="M91" s="7"/>
      <c r="N91" s="7"/>
      <c r="O91" s="7"/>
    </row>
    <row r="92" spans="1:15" ht="15" customHeight="1">
      <c r="A92" s="68" t="s">
        <v>102</v>
      </c>
      <c r="B92" s="103">
        <v>951</v>
      </c>
      <c r="C92" s="87" t="s">
        <v>71</v>
      </c>
      <c r="D92" s="87" t="s">
        <v>18</v>
      </c>
      <c r="E92" s="87" t="s">
        <v>138</v>
      </c>
      <c r="F92" s="87"/>
      <c r="G92" s="77">
        <f>SUM(G93)</f>
        <v>36</v>
      </c>
      <c r="H92" s="7"/>
      <c r="I92" s="7"/>
      <c r="J92" s="7"/>
      <c r="K92" s="7"/>
      <c r="L92" s="7"/>
      <c r="M92" s="7"/>
      <c r="N92" s="7"/>
      <c r="O92" s="7"/>
    </row>
    <row r="93" spans="1:15" ht="16.5" customHeight="1">
      <c r="A93" s="27" t="s">
        <v>139</v>
      </c>
      <c r="B93" s="103">
        <v>951</v>
      </c>
      <c r="C93" s="87" t="s">
        <v>71</v>
      </c>
      <c r="D93" s="87" t="s">
        <v>18</v>
      </c>
      <c r="E93" s="87" t="s">
        <v>140</v>
      </c>
      <c r="F93" s="87"/>
      <c r="G93" s="77">
        <f>SUM(G95)</f>
        <v>36</v>
      </c>
      <c r="H93" s="7"/>
      <c r="I93" s="7"/>
      <c r="J93" s="7"/>
      <c r="K93" s="7"/>
      <c r="L93" s="7"/>
      <c r="M93" s="7"/>
      <c r="N93" s="7"/>
      <c r="O93" s="7"/>
    </row>
    <row r="94" spans="1:15" ht="25.5" customHeight="1" hidden="1">
      <c r="A94" s="27"/>
      <c r="B94" s="103"/>
      <c r="C94" s="87"/>
      <c r="D94" s="87"/>
      <c r="E94" s="87" t="s">
        <v>144</v>
      </c>
      <c r="F94" s="87"/>
      <c r="G94" s="77"/>
      <c r="H94" s="7"/>
      <c r="I94" s="7"/>
      <c r="J94" s="7"/>
      <c r="K94" s="7"/>
      <c r="L94" s="7"/>
      <c r="M94" s="7"/>
      <c r="N94" s="7"/>
      <c r="O94" s="7"/>
    </row>
    <row r="95" spans="1:15" ht="25.5" customHeight="1">
      <c r="A95" s="27" t="s">
        <v>125</v>
      </c>
      <c r="B95" s="103">
        <v>951</v>
      </c>
      <c r="C95" s="87" t="s">
        <v>71</v>
      </c>
      <c r="D95" s="87" t="s">
        <v>18</v>
      </c>
      <c r="E95" s="87" t="s">
        <v>140</v>
      </c>
      <c r="F95" s="87" t="s">
        <v>121</v>
      </c>
      <c r="G95" s="77">
        <v>36</v>
      </c>
      <c r="H95" s="7"/>
      <c r="I95" s="7"/>
      <c r="J95" s="7"/>
      <c r="K95" s="7"/>
      <c r="L95" s="7"/>
      <c r="M95" s="7"/>
      <c r="N95" s="7"/>
      <c r="O95" s="7"/>
    </row>
    <row r="96" spans="1:15" ht="25.5" customHeight="1">
      <c r="A96" s="122" t="s">
        <v>106</v>
      </c>
      <c r="B96" s="123">
        <v>951</v>
      </c>
      <c r="C96" s="124"/>
      <c r="D96" s="124"/>
      <c r="E96" s="124"/>
      <c r="F96" s="124"/>
      <c r="G96" s="125">
        <f>SUM(G98)</f>
        <v>2092.3</v>
      </c>
      <c r="H96" s="7"/>
      <c r="I96" s="7"/>
      <c r="J96" s="7"/>
      <c r="K96" s="7"/>
      <c r="L96" s="7"/>
      <c r="M96" s="7"/>
      <c r="N96" s="7"/>
      <c r="O96" s="7"/>
    </row>
    <row r="97" spans="1:15" ht="12.75">
      <c r="A97" s="133" t="str">
        <f>6!A92</f>
        <v>КУЛЬТУРА,КИНЕМАТОГРАФИЯ</v>
      </c>
      <c r="B97" s="110">
        <v>951</v>
      </c>
      <c r="C97" s="111" t="s">
        <v>6</v>
      </c>
      <c r="D97" s="111" t="s">
        <v>4</v>
      </c>
      <c r="E97" s="111" t="s">
        <v>4</v>
      </c>
      <c r="F97" s="111" t="s">
        <v>4</v>
      </c>
      <c r="G97" s="114">
        <f>G98</f>
        <v>2092.3</v>
      </c>
      <c r="H97" s="7"/>
      <c r="I97" s="7"/>
      <c r="J97" s="7"/>
      <c r="K97" s="7"/>
      <c r="L97" s="7"/>
      <c r="M97" s="7"/>
      <c r="N97" s="7"/>
      <c r="O97" s="7"/>
    </row>
    <row r="98" spans="1:15" ht="12.75">
      <c r="A98" s="105" t="s">
        <v>43</v>
      </c>
      <c r="B98" s="106">
        <v>951</v>
      </c>
      <c r="C98" s="107" t="s">
        <v>6</v>
      </c>
      <c r="D98" s="107" t="s">
        <v>14</v>
      </c>
      <c r="E98" s="107" t="s">
        <v>4</v>
      </c>
      <c r="F98" s="107" t="s">
        <v>4</v>
      </c>
      <c r="G98" s="108">
        <f>G99</f>
        <v>2092.3</v>
      </c>
      <c r="H98" s="7"/>
      <c r="I98" s="7"/>
      <c r="J98" s="7"/>
      <c r="K98" s="7"/>
      <c r="L98" s="7"/>
      <c r="M98" s="7"/>
      <c r="N98" s="7"/>
      <c r="O98" s="7"/>
    </row>
    <row r="99" spans="1:15" ht="16.5" customHeight="1">
      <c r="A99" s="86" t="s">
        <v>55</v>
      </c>
      <c r="B99" s="120">
        <v>951</v>
      </c>
      <c r="C99" s="104" t="s">
        <v>35</v>
      </c>
      <c r="D99" s="104" t="s">
        <v>14</v>
      </c>
      <c r="E99" s="104" t="s">
        <v>54</v>
      </c>
      <c r="F99" s="104"/>
      <c r="G99" s="121">
        <f>G100</f>
        <v>2092.3</v>
      </c>
      <c r="H99" s="7"/>
      <c r="I99" s="7"/>
      <c r="J99" s="7"/>
      <c r="K99" s="7"/>
      <c r="L99" s="7"/>
      <c r="M99" s="7"/>
      <c r="N99" s="7"/>
      <c r="O99" s="7"/>
    </row>
    <row r="100" spans="1:15" ht="25.5" customHeight="1">
      <c r="A100" s="88" t="s">
        <v>101</v>
      </c>
      <c r="B100" s="103">
        <v>951</v>
      </c>
      <c r="C100" s="87" t="s">
        <v>35</v>
      </c>
      <c r="D100" s="87" t="s">
        <v>14</v>
      </c>
      <c r="E100" s="87" t="s">
        <v>95</v>
      </c>
      <c r="F100" s="87"/>
      <c r="G100" s="77">
        <f>SUM(G101:G103)</f>
        <v>2092.3</v>
      </c>
      <c r="H100" s="7"/>
      <c r="I100" s="7"/>
      <c r="J100" s="7"/>
      <c r="K100" s="7"/>
      <c r="L100" s="7"/>
      <c r="M100" s="7"/>
      <c r="N100" s="7"/>
      <c r="O100" s="7"/>
    </row>
    <row r="101" spans="1:15" ht="26.25" customHeight="1" hidden="1">
      <c r="A101" s="93"/>
      <c r="B101" s="90"/>
      <c r="C101" s="91"/>
      <c r="D101" s="91"/>
      <c r="E101" s="91"/>
      <c r="F101" s="91"/>
      <c r="G101" s="92"/>
      <c r="H101" s="7"/>
      <c r="I101" s="7"/>
      <c r="J101" s="7"/>
      <c r="K101" s="7"/>
      <c r="L101" s="7"/>
      <c r="M101" s="7"/>
      <c r="N101" s="7"/>
      <c r="O101" s="7"/>
    </row>
    <row r="102" spans="1:15" ht="25.5" customHeight="1" hidden="1">
      <c r="A102" s="93"/>
      <c r="B102" s="90"/>
      <c r="C102" s="91"/>
      <c r="D102" s="91"/>
      <c r="E102" s="91"/>
      <c r="F102" s="91"/>
      <c r="G102" s="92"/>
      <c r="H102" s="7"/>
      <c r="I102" s="7"/>
      <c r="J102" s="7"/>
      <c r="K102" s="7"/>
      <c r="L102" s="7"/>
      <c r="M102" s="7"/>
      <c r="N102" s="7"/>
      <c r="O102" s="7"/>
    </row>
    <row r="103" spans="1:15" ht="40.5" customHeight="1">
      <c r="A103" s="27" t="s">
        <v>136</v>
      </c>
      <c r="B103" s="134">
        <v>951</v>
      </c>
      <c r="C103" s="135" t="s">
        <v>35</v>
      </c>
      <c r="D103" s="135" t="s">
        <v>14</v>
      </c>
      <c r="E103" s="135" t="s">
        <v>95</v>
      </c>
      <c r="F103" s="135" t="s">
        <v>137</v>
      </c>
      <c r="G103" s="136">
        <v>2092.3</v>
      </c>
      <c r="H103" s="7"/>
      <c r="I103" s="7"/>
      <c r="J103" s="7"/>
      <c r="K103" s="7"/>
      <c r="L103" s="7"/>
      <c r="M103" s="7"/>
      <c r="N103" s="7"/>
      <c r="O103" s="7"/>
    </row>
    <row r="104" spans="1:15" ht="21" customHeight="1" thickBot="1">
      <c r="A104" s="46" t="s">
        <v>16</v>
      </c>
      <c r="B104" s="51"/>
      <c r="C104" s="47" t="s">
        <v>4</v>
      </c>
      <c r="D104" s="47" t="s">
        <v>4</v>
      </c>
      <c r="E104" s="47" t="s">
        <v>4</v>
      </c>
      <c r="F104" s="47" t="s">
        <v>4</v>
      </c>
      <c r="G104" s="48">
        <v>6635.2</v>
      </c>
      <c r="H104" s="7"/>
      <c r="I104" s="7"/>
      <c r="J104" s="7"/>
      <c r="K104" s="7"/>
      <c r="L104" s="7"/>
      <c r="M104" s="7"/>
      <c r="N104" s="7"/>
      <c r="O104" s="7"/>
    </row>
    <row r="105" spans="1:15" ht="21" customHeight="1">
      <c r="A105" s="137"/>
      <c r="B105" s="137"/>
      <c r="C105" s="138"/>
      <c r="D105" s="138"/>
      <c r="E105" s="138"/>
      <c r="F105" s="138"/>
      <c r="G105" s="139"/>
      <c r="H105" s="7"/>
      <c r="I105" s="7"/>
      <c r="J105" s="7"/>
      <c r="K105" s="7"/>
      <c r="L105" s="7"/>
      <c r="M105" s="7"/>
      <c r="N105" s="7"/>
      <c r="O105" s="7"/>
    </row>
    <row r="106" spans="1:7" ht="15" customHeight="1">
      <c r="A106" s="14" t="s">
        <v>108</v>
      </c>
      <c r="B106" s="14"/>
      <c r="C106" s="15"/>
      <c r="D106" s="15"/>
      <c r="E106" s="15"/>
      <c r="F106" s="15" t="s">
        <v>109</v>
      </c>
      <c r="G106" s="78"/>
    </row>
    <row r="108" spans="1:7" ht="12.75">
      <c r="A108" s="2"/>
      <c r="B108" s="2"/>
      <c r="G108" s="18"/>
    </row>
    <row r="110" spans="1:7" ht="12.75">
      <c r="A110" s="1"/>
      <c r="B110" s="1"/>
      <c r="C110" s="1"/>
      <c r="D110" s="1"/>
      <c r="E110" s="1"/>
      <c r="F110" s="1"/>
      <c r="G110" s="1"/>
    </row>
  </sheetData>
  <sheetProtection/>
  <mergeCells count="12">
    <mergeCell ref="A2:G2"/>
    <mergeCell ref="A3:G3"/>
    <mergeCell ref="A4:G4"/>
    <mergeCell ref="A5:G5"/>
    <mergeCell ref="F10:F11"/>
    <mergeCell ref="D10:D11"/>
    <mergeCell ref="G10:G11"/>
    <mergeCell ref="A7:H7"/>
    <mergeCell ref="A10:A11"/>
    <mergeCell ref="B10:B11"/>
    <mergeCell ref="C10:C11"/>
    <mergeCell ref="E10:E11"/>
  </mergeCells>
  <printOptions/>
  <pageMargins left="0.6692913385826772" right="0.1968503937007874" top="0.5118110236220472" bottom="0.5118110236220472" header="0.5118110236220472" footer="0.5118110236220472"/>
  <pageSetup fitToHeight="2" horizontalDpi="600" verticalDpi="600" orientation="portrait" paperSize="9" scale="80" r:id="rId1"/>
  <ignoredErrors>
    <ignoredError sqref="B82 B13:B17 B58:B60 B25:B27 B20 B48 B28 B49 B64 B46 E50:F50 F48 C46:F46 C64:E64 C49:D49 C28:E28 C48:D48 C20:E20 C25:F27 C58:F60 C13:F17 C50 C82:F82 C57 C21:F23 E66:F66 D57:F57 C84:D84 C51:F52 D50 C40:F42 F87 C88:D88 C47:F47 B77 B21:B23 C44:F45 C43:E43 C76:F77 F67 C53:F54 C55:G55 C56:F56 D65:F65 F68 C78:D78 F78 C79:D79 F79 C80:D80 D83 F83 C86:D86 C87:D87 C24" numberStoredAsText="1"/>
    <ignoredError sqref="G54 G43" formula="1"/>
    <ignoredError sqref="G56" numberStoredAsText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2012-01-26T12:08:23Z</cp:lastPrinted>
  <dcterms:created xsi:type="dcterms:W3CDTF">2004-11-20T14:15:05Z</dcterms:created>
  <dcterms:modified xsi:type="dcterms:W3CDTF">2012-01-26T12:08:29Z</dcterms:modified>
  <cp:category/>
  <cp:version/>
  <cp:contentType/>
  <cp:contentStatus/>
</cp:coreProperties>
</file>