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8" tabRatio="453" activeTab="1"/>
  </bookViews>
  <sheets>
    <sheet name="6" sheetId="1" r:id="rId1"/>
    <sheet name="7" sheetId="2" r:id="rId2"/>
    <sheet name="Лист1" sheetId="3" r:id="rId3"/>
  </sheets>
  <definedNames>
    <definedName name="_xlnm.Print_Area" localSheetId="1">'7'!$A$1:$I$101</definedName>
  </definedNames>
  <calcPr fullCalcOnLoad="1"/>
</workbook>
</file>

<file path=xl/sharedStrings.xml><?xml version="1.0" encoding="utf-8"?>
<sst xmlns="http://schemas.openxmlformats.org/spreadsheetml/2006/main" count="812" uniqueCount="177">
  <si>
    <t>Наименование </t>
  </si>
  <si>
    <t> 01</t>
  </si>
  <si>
    <t> ОБЩЕГОСУДАРСТВЕННЫЕ ВОПРОСЫ</t>
  </si>
  <si>
    <t> </t>
  </si>
  <si>
    <t> 05</t>
  </si>
  <si>
    <t> 08</t>
  </si>
  <si>
    <t>Рз</t>
  </si>
  <si>
    <t>ПР</t>
  </si>
  <si>
    <t>ЦСР</t>
  </si>
  <si>
    <t>ВР</t>
  </si>
  <si>
    <t>Мин</t>
  </si>
  <si>
    <t>0010000</t>
  </si>
  <si>
    <t>04</t>
  </si>
  <si>
    <t>01</t>
  </si>
  <si>
    <t>ЖИЛИЩНО-КОММУНАЛЬНОЕ ХОЗЯЙСТВО</t>
  </si>
  <si>
    <t>ИТОГО:</t>
  </si>
  <si>
    <t>(тыс. руб.)</t>
  </si>
  <si>
    <t>02</t>
  </si>
  <si>
    <t>Центральный аппарат</t>
  </si>
  <si>
    <t>05</t>
  </si>
  <si>
    <t>Глава муниципального образования</t>
  </si>
  <si>
    <t>Благоустройство</t>
  </si>
  <si>
    <t>03</t>
  </si>
  <si>
    <t>0020000</t>
  </si>
  <si>
    <t>0020300</t>
  </si>
  <si>
    <t>Выполнение функций органами местного самоуправления</t>
  </si>
  <si>
    <t>0020400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</si>
  <si>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</si>
  <si>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</si>
  <si>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</si>
  <si>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</si>
  <si>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</si>
  <si>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</si>
  <si>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территориях,где отсутствуют военные комиссариаты</t>
  </si>
  <si>
    <t>0013600</t>
  </si>
  <si>
    <t>08</t>
  </si>
  <si>
    <t>Иные межбюджетные трансферты</t>
  </si>
  <si>
    <t>Межбюджетные трансферты</t>
  </si>
  <si>
    <t>5210000</t>
  </si>
  <si>
    <t>5210600</t>
  </si>
  <si>
    <t>951</t>
  </si>
  <si>
    <t>НАЦИОНАЛЬНАЯ ОБОРОНА</t>
  </si>
  <si>
    <t>017</t>
  </si>
  <si>
    <t>Культура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</si>
  <si>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</si>
  <si>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</si>
  <si>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</si>
  <si>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</si>
  <si>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</si>
  <si>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</si>
  <si>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</si>
  <si>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</si>
  <si>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</si>
  <si>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подразделам, целевым статьям и видам расходов классификации расходов</t>
  </si>
  <si>
    <t>7950000</t>
  </si>
  <si>
    <t>Целевые программы муниципальных образований</t>
  </si>
  <si>
    <t>0920305</t>
  </si>
  <si>
    <t>013</t>
  </si>
  <si>
    <t>Прочие выплаты по обязательствам государства</t>
  </si>
  <si>
    <t>Прочие расходы</t>
  </si>
  <si>
    <t>Проведение выборов в представительные органы муниципального образования</t>
  </si>
  <si>
    <t>0200002</t>
  </si>
  <si>
    <t>13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</si>
  <si>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</si>
  <si>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5210215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</si>
  <si>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</si>
  <si>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5210200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</si>
  <si>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</si>
  <si>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</si>
  <si>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</t>
  </si>
  <si>
    <t>5210102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</si>
  <si>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</si>
  <si>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006</t>
  </si>
  <si>
    <t>Субсидии юридическим лицам</t>
  </si>
  <si>
    <t>5210100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</si>
  <si>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</si>
  <si>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12</t>
  </si>
  <si>
    <t>Другие вопросы в области национальной экономики</t>
  </si>
  <si>
    <t>НАЦИОНАЛЬНАЯ ЭКОНОМИКА</t>
  </si>
  <si>
    <t>0925000</t>
  </si>
  <si>
    <t>Иные расходы органов местного самоуправления на исполнение своих полномочий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</si>
  <si>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</si>
  <si>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решению Собрания депутатов Митякинского сельского поселения</t>
  </si>
  <si>
    <t xml:space="preserve">"О бюджете Митякинского сельского поселения Тарасовского района на 2012 год </t>
  </si>
  <si>
    <t>бюджета Митякинского сельского поселения Тарасовского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</si>
  <si>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</si>
  <si>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</si>
  <si>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 "Пожарная безопасность и защита населения и территории от чрезвычайных ситуаций на 2012-2014 годы"</t>
  </si>
  <si>
    <t>09</t>
  </si>
  <si>
    <t>79501000</t>
  </si>
  <si>
    <t>7950100</t>
  </si>
  <si>
    <t>Поддержка коммунального хозяйства</t>
  </si>
  <si>
    <t>3510000</t>
  </si>
  <si>
    <t>3510500</t>
  </si>
  <si>
    <t>содержание автомобильных дорог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</si>
  <si>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</si>
  <si>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</si>
  <si>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КУЛЬТУРА,КИНЕМАТОГРАФИЯ</t>
  </si>
  <si>
    <t>Долгосрочная муниципальная целевая программа " Культура Митякинского сельского поселения на 2012-2014 годы"</t>
  </si>
  <si>
    <t>6000200</t>
  </si>
  <si>
    <t>6000300</t>
  </si>
  <si>
    <t>6000400</t>
  </si>
  <si>
    <t>7950200</t>
  </si>
  <si>
    <t>Администрация Митякинского сельского поселения</t>
  </si>
  <si>
    <t>7950001</t>
  </si>
  <si>
    <t>Содержание автомобильных дорог в границах городских округов и поселений в рамках благоустройства</t>
  </si>
  <si>
    <t>Долгосрочная муниципальная целевая программа "Культура  Митякинского сельского поселения на 2012-2014 годы"</t>
  </si>
  <si>
    <t>Средства массовой информации</t>
  </si>
  <si>
    <t>Периодическая печать и издательства</t>
  </si>
  <si>
    <t>Муниципальное учреждение культуры "Митякинский дом культуры"</t>
  </si>
  <si>
    <t>СРЕДСТВА МАССОВОЙ ИНФОРМАЦИИ</t>
  </si>
  <si>
    <t>Распределение бюджетных ассигнований на плановый период 2013 и 2014 годов по разделам и</t>
  </si>
  <si>
    <t>2013 год</t>
  </si>
  <si>
    <t>2014 год</t>
  </si>
  <si>
    <t>Плановый период</t>
  </si>
  <si>
    <t>Приложение 12</t>
  </si>
  <si>
    <t xml:space="preserve">Ведомственная структура расходов бюджета Митякинского сельского поселения Тарасовского района на плановый период 2013 и 2014 годов </t>
  </si>
  <si>
    <t>плановый период</t>
  </si>
  <si>
    <t xml:space="preserve">2013 год </t>
  </si>
  <si>
    <t>589,9</t>
  </si>
  <si>
    <t>0,2</t>
  </si>
  <si>
    <t>25</t>
  </si>
  <si>
    <t>2,6</t>
  </si>
  <si>
    <t>55</t>
  </si>
  <si>
    <t>15</t>
  </si>
  <si>
    <t>36</t>
  </si>
  <si>
    <t>Председатель Собрания депутатов Митякинского сельского поселения</t>
  </si>
  <si>
    <t>С.И. Куркин</t>
  </si>
  <si>
    <t>Приложение 14</t>
  </si>
  <si>
    <t>3129,4</t>
  </si>
  <si>
    <t>2654,6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</si>
  <si>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</si>
  <si>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</si>
  <si>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и страховые взносы</t>
  </si>
  <si>
    <t>100</t>
  </si>
  <si>
    <t>120</t>
  </si>
  <si>
    <t>121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</si>
  <si>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</si>
  <si>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</si>
  <si>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</si>
  <si>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</si>
  <si>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</si>
  <si>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</si>
  <si>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</si>
  <si>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</si>
  <si>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</si>
  <si>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</si>
  <si>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200</t>
  </si>
  <si>
    <t>240</t>
  </si>
  <si>
    <t>242</t>
  </si>
  <si>
    <t>244</t>
  </si>
  <si>
    <t>800</t>
  </si>
  <si>
    <t>850</t>
  </si>
  <si>
    <t>851</t>
  </si>
  <si>
    <t>852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</si>
  <si>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</si>
  <si>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</si>
  <si>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в сфере средств массовой информации</t>
  </si>
  <si>
    <t>4440000</t>
  </si>
  <si>
    <t>4440100</t>
  </si>
  <si>
    <t>32,2</t>
  </si>
  <si>
    <t>6,4</t>
  </si>
  <si>
    <t>38,6</t>
  </si>
  <si>
    <t>215,3</t>
  </si>
  <si>
    <t>1053,7</t>
  </si>
  <si>
    <t>2036,9</t>
  </si>
  <si>
    <t>3129,2</t>
  </si>
  <si>
    <t>138,6</t>
  </si>
  <si>
    <t>17,3</t>
  </si>
  <si>
    <t>572,6</t>
  </si>
  <si>
    <t>69,6</t>
  </si>
  <si>
    <t>1960,5</t>
  </si>
  <si>
    <t>7,5</t>
  </si>
  <si>
    <t>146,1</t>
  </si>
  <si>
    <t>и на плановый период 2013 и 2014 годов №27  от 09.12.2011 года</t>
  </si>
  <si>
    <t>168,8</t>
  </si>
  <si>
    <t>от 28.12.2011г. №30 "О внесении изменений в Решение Собрания депутатов  Митякинского сельского поселения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</si>
</sst>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#,##0.0"/>
    <numFmt numFmtId="176" formatCode="0.0"/>
    <numFmt numFmtId="177" formatCode="#,##0.0_ ;\-#,##0.0\ 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0"/>
      <color indexed="8"/>
      <name val="MS Sans Serif"/>
      <family val="0"/>
    </font>
    <font>
      <sz val="10"/>
      <color indexed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color indexed="8"/>
      <name val="Arial Cyr"/>
      <family val="0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8"/>
      <name val="MS Sans Serif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33" borderId="10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0" fontId="7" fillId="34" borderId="10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176" fontId="7" fillId="34" borderId="14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left" vertical="top" wrapText="1"/>
    </xf>
    <xf numFmtId="176" fontId="7" fillId="33" borderId="14" xfId="0" applyNumberFormat="1" applyFont="1" applyFill="1" applyBorder="1" applyAlignment="1">
      <alignment horizontal="right" wrapText="1"/>
    </xf>
    <xf numFmtId="0" fontId="9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10" fillId="0" borderId="0" xfId="0" applyFont="1" applyAlignment="1">
      <alignment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6" fontId="7" fillId="34" borderId="10" xfId="0" applyNumberFormat="1" applyFont="1" applyFill="1" applyBorder="1" applyAlignment="1">
      <alignment horizontal="right" wrapText="1"/>
    </xf>
    <xf numFmtId="176" fontId="7" fillId="35" borderId="10" xfId="0" applyNumberFormat="1" applyFont="1" applyFill="1" applyBorder="1" applyAlignment="1">
      <alignment horizontal="right" wrapText="1"/>
    </xf>
    <xf numFmtId="176" fontId="7" fillId="0" borderId="10" xfId="0" applyNumberFormat="1" applyFont="1" applyFill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right" wrapText="1"/>
    </xf>
    <xf numFmtId="176" fontId="12" fillId="35" borderId="10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right" wrapText="1"/>
    </xf>
    <xf numFmtId="176" fontId="13" fillId="0" borderId="10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Border="1" applyAlignment="1">
      <alignment/>
    </xf>
    <xf numFmtId="0" fontId="12" fillId="35" borderId="11" xfId="0" applyFont="1" applyFill="1" applyBorder="1" applyAlignment="1">
      <alignment vertical="top" wrapText="1"/>
    </xf>
    <xf numFmtId="0" fontId="12" fillId="36" borderId="18" xfId="0" applyFont="1" applyFill="1" applyBorder="1" applyAlignment="1">
      <alignment/>
    </xf>
    <xf numFmtId="0" fontId="12" fillId="37" borderId="11" xfId="0" applyFont="1" applyFill="1" applyBorder="1" applyAlignment="1">
      <alignment vertical="top" wrapText="1"/>
    </xf>
    <xf numFmtId="49" fontId="12" fillId="37" borderId="10" xfId="0" applyNumberFormat="1" applyFont="1" applyFill="1" applyBorder="1" applyAlignment="1">
      <alignment horizontal="right" wrapText="1"/>
    </xf>
    <xf numFmtId="176" fontId="12" fillId="37" borderId="10" xfId="0" applyNumberFormat="1" applyFont="1" applyFill="1" applyBorder="1" applyAlignment="1">
      <alignment horizontal="right" wrapText="1"/>
    </xf>
    <xf numFmtId="49" fontId="12" fillId="35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vertical="top" wrapText="1"/>
    </xf>
    <xf numFmtId="0" fontId="12" fillId="33" borderId="19" xfId="0" applyFont="1" applyFill="1" applyBorder="1" applyAlignment="1">
      <alignment vertical="top" wrapText="1"/>
    </xf>
    <xf numFmtId="49" fontId="13" fillId="33" borderId="20" xfId="0" applyNumberFormat="1" applyFont="1" applyFill="1" applyBorder="1" applyAlignment="1">
      <alignment horizontal="right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35" borderId="11" xfId="0" applyFont="1" applyFill="1" applyBorder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right" wrapText="1"/>
    </xf>
    <xf numFmtId="176" fontId="15" fillId="35" borderId="10" xfId="0" applyNumberFormat="1" applyFont="1" applyFill="1" applyBorder="1" applyAlignment="1">
      <alignment horizontal="right" wrapText="1"/>
    </xf>
    <xf numFmtId="0" fontId="16" fillId="0" borderId="11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right" wrapText="1"/>
    </xf>
    <xf numFmtId="176" fontId="16" fillId="0" borderId="10" xfId="0" applyNumberFormat="1" applyFont="1" applyFill="1" applyBorder="1" applyAlignment="1">
      <alignment horizontal="right" wrapText="1"/>
    </xf>
    <xf numFmtId="49" fontId="15" fillId="0" borderId="10" xfId="0" applyNumberFormat="1" applyFont="1" applyFill="1" applyBorder="1" applyAlignment="1">
      <alignment horizontal="right" wrapText="1"/>
    </xf>
    <xf numFmtId="0" fontId="16" fillId="0" borderId="11" xfId="0" applyFont="1" applyFill="1" applyBorder="1" applyAlignment="1">
      <alignment vertical="top" wrapText="1"/>
    </xf>
    <xf numFmtId="0" fontId="15" fillId="34" borderId="11" xfId="0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right" wrapText="1"/>
    </xf>
    <xf numFmtId="176" fontId="15" fillId="34" borderId="10" xfId="0" applyNumberFormat="1" applyFont="1" applyFill="1" applyBorder="1" applyAlignment="1">
      <alignment horizontal="right" wrapText="1"/>
    </xf>
    <xf numFmtId="49" fontId="16" fillId="35" borderId="10" xfId="0" applyNumberFormat="1" applyFont="1" applyFill="1" applyBorder="1" applyAlignment="1">
      <alignment horizontal="right" wrapText="1"/>
    </xf>
    <xf numFmtId="176" fontId="16" fillId="35" borderId="10" xfId="0" applyNumberFormat="1" applyFont="1" applyFill="1" applyBorder="1" applyAlignment="1">
      <alignment horizontal="right" wrapText="1"/>
    </xf>
    <xf numFmtId="0" fontId="15" fillId="38" borderId="11" xfId="0" applyFont="1" applyFill="1" applyBorder="1" applyAlignment="1">
      <alignment vertical="top" wrapText="1"/>
    </xf>
    <xf numFmtId="49" fontId="15" fillId="38" borderId="10" xfId="0" applyNumberFormat="1" applyFont="1" applyFill="1" applyBorder="1" applyAlignment="1">
      <alignment horizontal="right" wrapText="1"/>
    </xf>
    <xf numFmtId="176" fontId="15" fillId="38" borderId="10" xfId="0" applyNumberFormat="1" applyFont="1" applyFill="1" applyBorder="1" applyAlignment="1">
      <alignment horizontal="right" wrapText="1"/>
    </xf>
    <xf numFmtId="0" fontId="15" fillId="39" borderId="11" xfId="0" applyFont="1" applyFill="1" applyBorder="1" applyAlignment="1">
      <alignment vertical="top" wrapText="1"/>
    </xf>
    <xf numFmtId="49" fontId="15" fillId="39" borderId="10" xfId="0" applyNumberFormat="1" applyFont="1" applyFill="1" applyBorder="1" applyAlignment="1">
      <alignment horizontal="right" wrapText="1"/>
    </xf>
    <xf numFmtId="176" fontId="15" fillId="39" borderId="10" xfId="0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 vertical="top" wrapText="1"/>
    </xf>
    <xf numFmtId="0" fontId="15" fillId="37" borderId="11" xfId="0" applyFont="1" applyFill="1" applyBorder="1" applyAlignment="1">
      <alignment vertical="top" wrapText="1"/>
    </xf>
    <xf numFmtId="49" fontId="15" fillId="37" borderId="10" xfId="0" applyNumberFormat="1" applyFont="1" applyFill="1" applyBorder="1" applyAlignment="1">
      <alignment horizontal="right" wrapText="1"/>
    </xf>
    <xf numFmtId="176" fontId="15" fillId="37" borderId="10" xfId="0" applyNumberFormat="1" applyFont="1" applyFill="1" applyBorder="1" applyAlignment="1">
      <alignment horizontal="right" wrapText="1"/>
    </xf>
    <xf numFmtId="49" fontId="15" fillId="35" borderId="11" xfId="0" applyNumberFormat="1" applyFont="1" applyFill="1" applyBorder="1" applyAlignment="1">
      <alignment vertical="top" wrapText="1"/>
    </xf>
    <xf numFmtId="176" fontId="15" fillId="0" borderId="10" xfId="0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5" fillId="34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vertical="top" wrapText="1"/>
    </xf>
    <xf numFmtId="0" fontId="15" fillId="38" borderId="21" xfId="0" applyFont="1" applyFill="1" applyBorder="1" applyAlignment="1">
      <alignment vertical="top" wrapText="1"/>
    </xf>
    <xf numFmtId="49" fontId="15" fillId="38" borderId="22" xfId="0" applyNumberFormat="1" applyFont="1" applyFill="1" applyBorder="1" applyAlignment="1">
      <alignment horizontal="right" wrapText="1"/>
    </xf>
    <xf numFmtId="0" fontId="15" fillId="39" borderId="21" xfId="0" applyFont="1" applyFill="1" applyBorder="1" applyAlignment="1">
      <alignment vertical="top" wrapText="1"/>
    </xf>
    <xf numFmtId="49" fontId="15" fillId="39" borderId="22" xfId="0" applyNumberFormat="1" applyFont="1" applyFill="1" applyBorder="1" applyAlignment="1">
      <alignment horizontal="right" wrapText="1"/>
    </xf>
    <xf numFmtId="0" fontId="16" fillId="40" borderId="21" xfId="0" applyFont="1" applyFill="1" applyBorder="1" applyAlignment="1">
      <alignment vertical="top" wrapText="1"/>
    </xf>
    <xf numFmtId="49" fontId="16" fillId="40" borderId="22" xfId="0" applyNumberFormat="1" applyFont="1" applyFill="1" applyBorder="1" applyAlignment="1">
      <alignment horizontal="right" wrapText="1"/>
    </xf>
    <xf numFmtId="176" fontId="16" fillId="40" borderId="10" xfId="0" applyNumberFormat="1" applyFont="1" applyFill="1" applyBorder="1" applyAlignment="1">
      <alignment horizontal="right" wrapText="1"/>
    </xf>
    <xf numFmtId="176" fontId="15" fillId="33" borderId="1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/>
    </xf>
    <xf numFmtId="176" fontId="1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176" fontId="17" fillId="0" borderId="0" xfId="0" applyNumberFormat="1" applyFont="1" applyAlignment="1">
      <alignment/>
    </xf>
    <xf numFmtId="0" fontId="12" fillId="35" borderId="10" xfId="0" applyFont="1" applyFill="1" applyBorder="1" applyAlignment="1">
      <alignment horizontal="right" wrapText="1"/>
    </xf>
    <xf numFmtId="176" fontId="12" fillId="35" borderId="14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176" fontId="13" fillId="0" borderId="14" xfId="0" applyNumberFormat="1" applyFont="1" applyFill="1" applyBorder="1" applyAlignment="1">
      <alignment horizontal="right" wrapText="1"/>
    </xf>
    <xf numFmtId="0" fontId="12" fillId="35" borderId="11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right" wrapText="1"/>
    </xf>
    <xf numFmtId="176" fontId="15" fillId="35" borderId="14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 wrapText="1"/>
    </xf>
    <xf numFmtId="176" fontId="15" fillId="0" borderId="14" xfId="0" applyNumberFormat="1" applyFont="1" applyFill="1" applyBorder="1" applyAlignment="1">
      <alignment horizontal="right" wrapText="1"/>
    </xf>
    <xf numFmtId="49" fontId="16" fillId="0" borderId="11" xfId="0" applyNumberFormat="1" applyFont="1" applyFill="1" applyBorder="1" applyAlignment="1">
      <alignment vertical="top" wrapText="1"/>
    </xf>
    <xf numFmtId="176" fontId="16" fillId="0" borderId="14" xfId="0" applyNumberFormat="1" applyFont="1" applyFill="1" applyBorder="1" applyAlignment="1">
      <alignment horizontal="right" wrapText="1"/>
    </xf>
    <xf numFmtId="0" fontId="15" fillId="34" borderId="10" xfId="0" applyFont="1" applyFill="1" applyBorder="1" applyAlignment="1">
      <alignment horizontal="right" wrapText="1"/>
    </xf>
    <xf numFmtId="176" fontId="15" fillId="34" borderId="14" xfId="0" applyNumberFormat="1" applyFont="1" applyFill="1" applyBorder="1" applyAlignment="1">
      <alignment horizontal="right" wrapText="1"/>
    </xf>
    <xf numFmtId="176" fontId="16" fillId="35" borderId="14" xfId="0" applyNumberFormat="1" applyFont="1" applyFill="1" applyBorder="1" applyAlignment="1">
      <alignment horizontal="right" wrapText="1"/>
    </xf>
    <xf numFmtId="176" fontId="15" fillId="37" borderId="14" xfId="0" applyNumberFormat="1" applyFont="1" applyFill="1" applyBorder="1" applyAlignment="1">
      <alignment horizontal="right" wrapText="1"/>
    </xf>
    <xf numFmtId="0" fontId="15" fillId="37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5" fillId="38" borderId="10" xfId="0" applyFont="1" applyFill="1" applyBorder="1" applyAlignment="1">
      <alignment horizontal="right" wrapText="1"/>
    </xf>
    <xf numFmtId="176" fontId="15" fillId="38" borderId="14" xfId="0" applyNumberFormat="1" applyFont="1" applyFill="1" applyBorder="1" applyAlignment="1">
      <alignment horizontal="right" wrapText="1"/>
    </xf>
    <xf numFmtId="0" fontId="15" fillId="39" borderId="10" xfId="0" applyFont="1" applyFill="1" applyBorder="1" applyAlignment="1">
      <alignment horizontal="right" wrapText="1"/>
    </xf>
    <xf numFmtId="176" fontId="15" fillId="39" borderId="14" xfId="0" applyNumberFormat="1" applyFont="1" applyFill="1" applyBorder="1" applyAlignment="1">
      <alignment horizontal="right" wrapText="1"/>
    </xf>
    <xf numFmtId="0" fontId="16" fillId="0" borderId="22" xfId="0" applyFont="1" applyFill="1" applyBorder="1" applyAlignment="1">
      <alignment horizontal="right" wrapText="1"/>
    </xf>
    <xf numFmtId="49" fontId="16" fillId="0" borderId="22" xfId="0" applyNumberFormat="1" applyFont="1" applyFill="1" applyBorder="1" applyAlignment="1">
      <alignment horizontal="right" wrapText="1"/>
    </xf>
    <xf numFmtId="176" fontId="16" fillId="0" borderId="23" xfId="0" applyNumberFormat="1" applyFont="1" applyFill="1" applyBorder="1" applyAlignment="1">
      <alignment horizontal="right" wrapText="1"/>
    </xf>
    <xf numFmtId="0" fontId="15" fillId="33" borderId="20" xfId="0" applyFont="1" applyFill="1" applyBorder="1" applyAlignment="1">
      <alignment vertical="top" wrapText="1"/>
    </xf>
    <xf numFmtId="49" fontId="16" fillId="33" borderId="20" xfId="0" applyNumberFormat="1" applyFont="1" applyFill="1" applyBorder="1" applyAlignment="1">
      <alignment horizontal="right" wrapText="1"/>
    </xf>
    <xf numFmtId="176" fontId="15" fillId="33" borderId="24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 wrapText="1"/>
    </xf>
    <xf numFmtId="0" fontId="15" fillId="33" borderId="19" xfId="0" applyFont="1" applyFill="1" applyBorder="1" applyAlignment="1">
      <alignment vertical="top" wrapText="1"/>
    </xf>
    <xf numFmtId="0" fontId="15" fillId="41" borderId="0" xfId="0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 vertical="top"/>
    </xf>
    <xf numFmtId="176" fontId="7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right" wrapText="1"/>
    </xf>
    <xf numFmtId="176" fontId="1" fillId="0" borderId="0" xfId="0" applyNumberFormat="1" applyFont="1" applyAlignment="1">
      <alignment/>
    </xf>
    <xf numFmtId="176" fontId="7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176" fontId="6" fillId="0" borderId="0" xfId="0" applyNumberFormat="1" applyFont="1" applyBorder="1" applyAlignment="1">
      <alignment horizontal="right" wrapText="1"/>
    </xf>
    <xf numFmtId="176" fontId="7" fillId="0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="133" zoomScaleNormal="133" zoomScalePageLayoutView="0" workbookViewId="0" topLeftCell="A71">
      <selection activeCell="G38" sqref="G38"/>
    </sheetView>
  </sheetViews>
  <sheetFormatPr defaultColWidth="9.140625" defaultRowHeight="12.75"/>
  <cols>
    <col min="1" max="1" width="42.28125" style="3" customWidth="1"/>
    <col min="2" max="2" width="3.57421875" style="4" customWidth="1"/>
    <col min="3" max="3" width="3.421875" style="4" customWidth="1"/>
    <col min="4" max="4" width="9.00390625" style="4" customWidth="1"/>
    <col min="5" max="5" width="6.421875" style="4" customWidth="1"/>
    <col min="6" max="6" width="6.7109375" style="21" customWidth="1"/>
    <col min="7" max="7" width="9.57421875" style="1" customWidth="1"/>
    <col min="8" max="8" width="9.00390625" style="1" hidden="1" customWidth="1"/>
    <col min="9" max="9" width="0.13671875" style="1" hidden="1" customWidth="1"/>
    <col min="10" max="10" width="9.00390625" style="1" hidden="1" customWidth="1"/>
    <col min="11" max="12" width="9.140625" style="1" hidden="1" customWidth="1"/>
    <col min="13" max="13" width="0.13671875" style="1" customWidth="1"/>
    <col min="14" max="14" width="9.140625" style="1" hidden="1" customWidth="1"/>
    <col min="15" max="16384" width="9.140625" style="1" customWidth="1"/>
  </cols>
  <sheetData>
    <row r="1" spans="1:9" ht="12.75">
      <c r="A1" s="14"/>
      <c r="B1" s="158" t="s">
        <v>115</v>
      </c>
      <c r="C1" s="159"/>
      <c r="D1" s="159"/>
      <c r="E1" s="159"/>
      <c r="F1" s="159"/>
      <c r="G1" s="159"/>
      <c r="H1" s="159"/>
      <c r="I1" s="159"/>
    </row>
    <row r="2" spans="1:9" ht="12.75">
      <c r="A2" s="160" t="s">
        <v>82</v>
      </c>
      <c r="B2" s="159"/>
      <c r="C2" s="159"/>
      <c r="D2" s="159"/>
      <c r="E2" s="159"/>
      <c r="F2" s="159"/>
      <c r="G2" s="159"/>
      <c r="H2" s="159"/>
      <c r="I2" s="159"/>
    </row>
    <row r="3" spans="1:9" ht="12.75">
      <c r="A3" s="160" t="s">
        <v>83</v>
      </c>
      <c r="B3" s="161"/>
      <c r="C3" s="161"/>
      <c r="D3" s="161"/>
      <c r="E3" s="161"/>
      <c r="F3" s="161"/>
      <c r="G3" s="161"/>
      <c r="H3" s="159"/>
      <c r="I3" s="159"/>
    </row>
    <row r="4" spans="1:9" ht="12.75">
      <c r="A4" s="160" t="s">
        <v>174</v>
      </c>
      <c r="B4" s="162"/>
      <c r="C4" s="162"/>
      <c r="D4" s="162"/>
      <c r="E4" s="162"/>
      <c r="F4" s="162"/>
      <c r="G4" s="162"/>
      <c r="H4" s="159"/>
      <c r="I4" s="159"/>
    </row>
    <row r="5" spans="1:6" ht="12.75">
      <c r="A5" s="35"/>
      <c r="B5" s="35"/>
      <c r="C5" s="35"/>
      <c r="D5" s="35"/>
      <c r="E5" s="35"/>
      <c r="F5" s="35"/>
    </row>
    <row r="6" spans="1:6" ht="17.25" customHeight="1">
      <c r="A6" s="34"/>
      <c r="B6" s="34"/>
      <c r="C6" s="34"/>
      <c r="D6" s="34"/>
      <c r="E6" s="34"/>
      <c r="F6" s="34"/>
    </row>
    <row r="7" spans="1:6" ht="35.25" customHeight="1">
      <c r="A7" s="163" t="s">
        <v>111</v>
      </c>
      <c r="B7" s="163"/>
      <c r="C7" s="163"/>
      <c r="D7" s="163"/>
      <c r="E7" s="163"/>
      <c r="F7" s="163"/>
    </row>
    <row r="8" spans="1:6" ht="21" customHeight="1">
      <c r="A8" s="164" t="s">
        <v>53</v>
      </c>
      <c r="B8" s="164"/>
      <c r="C8" s="164"/>
      <c r="D8" s="164"/>
      <c r="E8" s="164"/>
      <c r="F8" s="164"/>
    </row>
    <row r="9" spans="1:6" ht="33.75" customHeight="1">
      <c r="A9" s="164" t="s">
        <v>84</v>
      </c>
      <c r="B9" s="164"/>
      <c r="C9" s="164"/>
      <c r="D9" s="164"/>
      <c r="E9" s="164"/>
      <c r="F9" s="164"/>
    </row>
    <row r="10" spans="1:6" ht="15.75" customHeight="1" hidden="1">
      <c r="A10" s="36"/>
      <c r="B10" s="36"/>
      <c r="C10" s="36"/>
      <c r="D10" s="36"/>
      <c r="E10" s="36"/>
      <c r="F10" s="36"/>
    </row>
    <row r="11" spans="1:6" ht="12.75" hidden="1">
      <c r="A11" s="5"/>
      <c r="B11" s="6"/>
      <c r="C11" s="6"/>
      <c r="D11" s="6"/>
      <c r="E11" s="6"/>
      <c r="F11" s="19"/>
    </row>
    <row r="12" ht="13.5" thickBot="1">
      <c r="F12" s="20" t="s">
        <v>16</v>
      </c>
    </row>
    <row r="13" spans="1:7" ht="13.5" customHeight="1">
      <c r="A13" s="26" t="s">
        <v>0</v>
      </c>
      <c r="B13" s="27" t="s">
        <v>6</v>
      </c>
      <c r="C13" s="27" t="s">
        <v>7</v>
      </c>
      <c r="D13" s="27" t="s">
        <v>8</v>
      </c>
      <c r="E13" s="27" t="s">
        <v>9</v>
      </c>
      <c r="F13" s="154" t="s">
        <v>114</v>
      </c>
      <c r="G13" s="155"/>
    </row>
    <row r="14" spans="1:7" ht="13.5" customHeight="1">
      <c r="A14" s="39"/>
      <c r="B14" s="40"/>
      <c r="C14" s="40"/>
      <c r="D14" s="40"/>
      <c r="E14" s="40"/>
      <c r="F14" s="156"/>
      <c r="G14" s="157"/>
    </row>
    <row r="15" spans="1:7" ht="13.5" customHeight="1">
      <c r="A15" s="39">
        <v>1</v>
      </c>
      <c r="B15" s="40">
        <v>2</v>
      </c>
      <c r="C15" s="40">
        <v>3</v>
      </c>
      <c r="D15" s="40">
        <v>4</v>
      </c>
      <c r="E15" s="40">
        <v>5</v>
      </c>
      <c r="F15" s="48" t="s">
        <v>112</v>
      </c>
      <c r="G15" s="43" t="s">
        <v>113</v>
      </c>
    </row>
    <row r="16" spans="1:7" ht="13.5" customHeight="1">
      <c r="A16" s="28" t="s">
        <v>2</v>
      </c>
      <c r="B16" s="11" t="s">
        <v>1</v>
      </c>
      <c r="C16" s="11" t="s">
        <v>3</v>
      </c>
      <c r="D16" s="11" t="s">
        <v>3</v>
      </c>
      <c r="E16" s="11" t="s">
        <v>3</v>
      </c>
      <c r="F16" s="44">
        <f>F17+F27</f>
        <v>3613.2</v>
      </c>
      <c r="G16" s="44">
        <f>G17+G27+G48</f>
        <v>3499.6</v>
      </c>
    </row>
    <row r="17" spans="1:7" ht="27.75" customHeight="1">
      <c r="A17" s="30" t="str">
        <f>7!A16</f>
        <v>Функционирование высшего должностного лица субъекта Российской Федерации и Муниципального образования</v>
      </c>
      <c r="B17" s="16" t="s">
        <v>1</v>
      </c>
      <c r="C17" s="16" t="s">
        <v>17</v>
      </c>
      <c r="D17" s="16" t="s">
        <v>3</v>
      </c>
      <c r="E17" s="16" t="s">
        <v>3</v>
      </c>
      <c r="F17" s="45">
        <f>F18</f>
        <v>589.9</v>
      </c>
      <c r="G17" s="45">
        <f>G18</f>
        <v>589.9</v>
      </c>
    </row>
    <row r="18" spans="1:14" ht="41.25" customHeight="1">
      <c r="A18" s="25" t="s">
        <v>46</v>
      </c>
      <c r="B18" s="12" t="s">
        <v>13</v>
      </c>
      <c r="C18" s="12" t="s">
        <v>17</v>
      </c>
      <c r="D18" s="12" t="s">
        <v>23</v>
      </c>
      <c r="E18" s="13"/>
      <c r="F18" s="46">
        <f>F19</f>
        <v>589.9</v>
      </c>
      <c r="G18" s="46">
        <f>G19</f>
        <v>589.9</v>
      </c>
      <c r="H18" s="7"/>
      <c r="I18" s="7"/>
      <c r="J18" s="7"/>
      <c r="K18" s="7"/>
      <c r="L18" s="7"/>
      <c r="M18" s="7"/>
      <c r="N18" s="7"/>
    </row>
    <row r="19" spans="1:14" ht="12.75" customHeight="1">
      <c r="A19" s="31" t="s">
        <v>20</v>
      </c>
      <c r="B19" s="12" t="s">
        <v>1</v>
      </c>
      <c r="C19" s="12" t="s">
        <v>17</v>
      </c>
      <c r="D19" s="12" t="s">
        <v>24</v>
      </c>
      <c r="E19" s="12"/>
      <c r="F19" s="47">
        <f>SUM(F21)</f>
        <v>589.9</v>
      </c>
      <c r="G19" s="47">
        <f>SUM(G21)</f>
        <v>589.9</v>
      </c>
      <c r="H19" s="7"/>
      <c r="I19" s="7"/>
      <c r="J19" s="7"/>
      <c r="K19" s="7"/>
      <c r="L19" s="7"/>
      <c r="M19" s="7"/>
      <c r="N19" s="7"/>
    </row>
    <row r="20" spans="1:14" ht="68.25" customHeight="1">
      <c r="A20" s="23" t="s">
        <v>131</v>
      </c>
      <c r="B20" s="12" t="s">
        <v>13</v>
      </c>
      <c r="C20" s="12" t="s">
        <v>17</v>
      </c>
      <c r="D20" s="12" t="s">
        <v>24</v>
      </c>
      <c r="E20" s="12" t="s">
        <v>134</v>
      </c>
      <c r="F20" s="47">
        <f>SUM(F21)</f>
        <v>589.9</v>
      </c>
      <c r="G20" s="47">
        <f>SUM(G21)</f>
        <v>589.9</v>
      </c>
      <c r="H20" s="7"/>
      <c r="I20" s="7"/>
      <c r="J20" s="7"/>
      <c r="K20" s="7"/>
      <c r="L20" s="7"/>
      <c r="M20" s="7"/>
      <c r="N20" s="7"/>
    </row>
    <row r="21" spans="1:14" ht="28.5" customHeight="1">
      <c r="A21" s="23" t="s">
        <v>132</v>
      </c>
      <c r="B21" s="12" t="s">
        <v>13</v>
      </c>
      <c r="C21" s="12" t="s">
        <v>17</v>
      </c>
      <c r="D21" s="12" t="s">
        <v>24</v>
      </c>
      <c r="E21" s="12" t="s">
        <v>135</v>
      </c>
      <c r="F21" s="47">
        <f>SUM(F22,F26)</f>
        <v>589.9</v>
      </c>
      <c r="G21" s="47">
        <f>SUM(G22+G26)</f>
        <v>589.9</v>
      </c>
      <c r="H21" s="7"/>
      <c r="I21" s="7"/>
      <c r="J21" s="7"/>
      <c r="K21" s="7"/>
      <c r="L21" s="7"/>
      <c r="M21" s="7"/>
      <c r="N21" s="7"/>
    </row>
    <row r="22" spans="1:14" ht="16.5" customHeight="1">
      <c r="A22" s="23" t="s">
        <v>133</v>
      </c>
      <c r="B22" s="12" t="s">
        <v>13</v>
      </c>
      <c r="C22" s="12" t="s">
        <v>17</v>
      </c>
      <c r="D22" s="12" t="s">
        <v>24</v>
      </c>
      <c r="E22" s="12" t="s">
        <v>136</v>
      </c>
      <c r="F22" s="47">
        <v>572.6</v>
      </c>
      <c r="G22" s="47">
        <v>572.6</v>
      </c>
      <c r="H22" s="7"/>
      <c r="I22" s="7"/>
      <c r="J22" s="7"/>
      <c r="K22" s="7"/>
      <c r="L22" s="7"/>
      <c r="M22" s="7"/>
      <c r="N22" s="7"/>
    </row>
    <row r="23" spans="1:14" ht="40.5" customHeight="1" hidden="1">
      <c r="A23" s="24" t="str">
        <f>7!A22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3" s="16" t="s">
        <v>13</v>
      </c>
      <c r="C23" s="16" t="s">
        <v>22</v>
      </c>
      <c r="D23" s="16"/>
      <c r="E23" s="16"/>
      <c r="F23" s="45">
        <f>F24</f>
        <v>17.3</v>
      </c>
      <c r="G23" s="42"/>
      <c r="H23" s="7"/>
      <c r="I23" s="7"/>
      <c r="J23" s="7"/>
      <c r="K23" s="7"/>
      <c r="L23" s="7"/>
      <c r="M23" s="7"/>
      <c r="N23" s="7"/>
    </row>
    <row r="24" spans="1:14" ht="12.75" customHeight="1" hidden="1">
      <c r="A24" s="25" t="s">
        <v>37</v>
      </c>
      <c r="B24" s="12" t="s">
        <v>13</v>
      </c>
      <c r="C24" s="12" t="s">
        <v>22</v>
      </c>
      <c r="D24" s="12" t="s">
        <v>38</v>
      </c>
      <c r="E24" s="13"/>
      <c r="F24" s="47">
        <f>F25</f>
        <v>17.3</v>
      </c>
      <c r="G24" s="42"/>
      <c r="H24" s="7"/>
      <c r="I24" s="7"/>
      <c r="J24" s="7"/>
      <c r="K24" s="7"/>
      <c r="L24" s="7"/>
      <c r="M24" s="7"/>
      <c r="N24" s="7"/>
    </row>
    <row r="25" spans="1:14" ht="57.75" customHeight="1" hidden="1">
      <c r="A25" s="23" t="s">
        <v>47</v>
      </c>
      <c r="B25" s="12" t="s">
        <v>13</v>
      </c>
      <c r="C25" s="12" t="s">
        <v>22</v>
      </c>
      <c r="D25" s="12" t="s">
        <v>39</v>
      </c>
      <c r="E25" s="13"/>
      <c r="F25" s="47">
        <f>F26</f>
        <v>17.3</v>
      </c>
      <c r="G25" s="42"/>
      <c r="H25" s="7"/>
      <c r="I25" s="7"/>
      <c r="J25" s="7"/>
      <c r="K25" s="7"/>
      <c r="L25" s="7"/>
      <c r="M25" s="7"/>
      <c r="N25" s="7"/>
    </row>
    <row r="26" spans="1:14" ht="25.5" customHeight="1">
      <c r="A26" s="23" t="s">
        <v>137</v>
      </c>
      <c r="B26" s="12" t="s">
        <v>13</v>
      </c>
      <c r="C26" s="12" t="s">
        <v>17</v>
      </c>
      <c r="D26" s="12" t="s">
        <v>24</v>
      </c>
      <c r="E26" s="12" t="s">
        <v>138</v>
      </c>
      <c r="F26" s="144">
        <v>17.3</v>
      </c>
      <c r="G26" s="143" t="s">
        <v>168</v>
      </c>
      <c r="H26" s="7"/>
      <c r="I26" s="7"/>
      <c r="J26" s="7"/>
      <c r="K26" s="7"/>
      <c r="L26" s="7"/>
      <c r="M26" s="7"/>
      <c r="N26" s="7"/>
    </row>
    <row r="27" spans="1:14" s="8" customFormat="1" ht="39.75" customHeight="1">
      <c r="A27" s="71" t="str">
        <f>7!A27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7" s="72" t="s">
        <v>13</v>
      </c>
      <c r="C27" s="72" t="s">
        <v>12</v>
      </c>
      <c r="D27" s="72"/>
      <c r="E27" s="72"/>
      <c r="F27" s="73">
        <f>F28+F42</f>
        <v>3023.2999999999997</v>
      </c>
      <c r="G27" s="73">
        <f>G28+G42</f>
        <v>2909.7</v>
      </c>
      <c r="H27" s="9"/>
      <c r="I27" s="9"/>
      <c r="J27" s="9"/>
      <c r="K27" s="9"/>
      <c r="L27" s="9"/>
      <c r="M27" s="9"/>
      <c r="N27" s="9"/>
    </row>
    <row r="28" spans="1:14" ht="40.5" customHeight="1">
      <c r="A28" s="74" t="s">
        <v>46</v>
      </c>
      <c r="B28" s="75" t="s">
        <v>1</v>
      </c>
      <c r="C28" s="75" t="s">
        <v>12</v>
      </c>
      <c r="D28" s="75" t="s">
        <v>23</v>
      </c>
      <c r="E28" s="75"/>
      <c r="F28" s="76">
        <f>F29</f>
        <v>3023.1</v>
      </c>
      <c r="G28" s="76">
        <f>G29</f>
        <v>2909.5</v>
      </c>
      <c r="H28" s="7"/>
      <c r="I28" s="7"/>
      <c r="J28" s="7"/>
      <c r="K28" s="7"/>
      <c r="L28" s="7"/>
      <c r="M28" s="7"/>
      <c r="N28" s="7"/>
    </row>
    <row r="29" spans="1:14" ht="12.75">
      <c r="A29" s="74" t="s">
        <v>18</v>
      </c>
      <c r="B29" s="75" t="s">
        <v>1</v>
      </c>
      <c r="C29" s="75" t="s">
        <v>12</v>
      </c>
      <c r="D29" s="75" t="s">
        <v>26</v>
      </c>
      <c r="E29" s="75"/>
      <c r="F29" s="76">
        <f>SUM(F38+F34+F31)</f>
        <v>3023.1</v>
      </c>
      <c r="G29" s="76">
        <f>SUM(G38+G34+G31)</f>
        <v>2909.5</v>
      </c>
      <c r="H29" s="7"/>
      <c r="I29" s="7"/>
      <c r="J29" s="7"/>
      <c r="K29" s="7"/>
      <c r="L29" s="7"/>
      <c r="M29" s="7"/>
      <c r="N29" s="7"/>
    </row>
    <row r="30" spans="1:14" ht="69.75" customHeight="1">
      <c r="A30" s="23" t="s">
        <v>131</v>
      </c>
      <c r="B30" s="75" t="s">
        <v>13</v>
      </c>
      <c r="C30" s="75" t="s">
        <v>12</v>
      </c>
      <c r="D30" s="75" t="s">
        <v>26</v>
      </c>
      <c r="E30" s="75" t="s">
        <v>134</v>
      </c>
      <c r="F30" s="76">
        <f>SUM(F31)</f>
        <v>2036.8999999999999</v>
      </c>
      <c r="G30" s="76">
        <f>SUM(G31)</f>
        <v>2036.8999999999999</v>
      </c>
      <c r="H30" s="7"/>
      <c r="I30" s="7"/>
      <c r="J30" s="7"/>
      <c r="K30" s="7"/>
      <c r="L30" s="7"/>
      <c r="M30" s="7"/>
      <c r="N30" s="7"/>
    </row>
    <row r="31" spans="1:14" ht="26.25">
      <c r="A31" s="23" t="s">
        <v>132</v>
      </c>
      <c r="B31" s="75" t="s">
        <v>13</v>
      </c>
      <c r="C31" s="75" t="s">
        <v>12</v>
      </c>
      <c r="D31" s="75" t="s">
        <v>26</v>
      </c>
      <c r="E31" s="75" t="s">
        <v>135</v>
      </c>
      <c r="F31" s="76">
        <f>SUM(F32+F33)</f>
        <v>2036.8999999999999</v>
      </c>
      <c r="G31" s="76">
        <f>SUM(G32+G33)</f>
        <v>2036.8999999999999</v>
      </c>
      <c r="H31" s="7"/>
      <c r="I31" s="7"/>
      <c r="J31" s="7"/>
      <c r="K31" s="7"/>
      <c r="L31" s="7"/>
      <c r="M31" s="7"/>
      <c r="N31" s="7"/>
    </row>
    <row r="32" spans="1:14" ht="12.75">
      <c r="A32" s="23" t="s">
        <v>133</v>
      </c>
      <c r="B32" s="75" t="s">
        <v>13</v>
      </c>
      <c r="C32" s="75" t="s">
        <v>12</v>
      </c>
      <c r="D32" s="75" t="s">
        <v>26</v>
      </c>
      <c r="E32" s="75" t="s">
        <v>136</v>
      </c>
      <c r="F32" s="76">
        <v>1967.3</v>
      </c>
      <c r="G32" s="76">
        <v>1967.3</v>
      </c>
      <c r="H32" s="7"/>
      <c r="I32" s="7"/>
      <c r="J32" s="7"/>
      <c r="K32" s="7"/>
      <c r="L32" s="7"/>
      <c r="M32" s="7"/>
      <c r="N32" s="7"/>
    </row>
    <row r="33" spans="1:14" ht="26.25">
      <c r="A33" s="23" t="s">
        <v>137</v>
      </c>
      <c r="B33" s="75" t="s">
        <v>13</v>
      </c>
      <c r="C33" s="75" t="s">
        <v>12</v>
      </c>
      <c r="D33" s="75" t="s">
        <v>26</v>
      </c>
      <c r="E33" s="75" t="s">
        <v>138</v>
      </c>
      <c r="F33" s="76">
        <v>69.6</v>
      </c>
      <c r="G33" s="76">
        <v>69.6</v>
      </c>
      <c r="H33" s="7"/>
      <c r="I33" s="7"/>
      <c r="J33" s="7"/>
      <c r="K33" s="7"/>
      <c r="L33" s="7"/>
      <c r="M33" s="7"/>
      <c r="N33" s="7"/>
    </row>
    <row r="34" spans="1:14" ht="30" customHeight="1">
      <c r="A34" s="23" t="s">
        <v>139</v>
      </c>
      <c r="B34" s="75" t="s">
        <v>13</v>
      </c>
      <c r="C34" s="75" t="s">
        <v>12</v>
      </c>
      <c r="D34" s="75" t="s">
        <v>26</v>
      </c>
      <c r="E34" s="75" t="s">
        <v>147</v>
      </c>
      <c r="F34" s="76">
        <f>SUM(F35)</f>
        <v>947.5999999999999</v>
      </c>
      <c r="G34" s="76">
        <f>SUM(G35)</f>
        <v>834</v>
      </c>
      <c r="H34" s="7"/>
      <c r="I34" s="7"/>
      <c r="J34" s="7"/>
      <c r="K34" s="7"/>
      <c r="L34" s="7"/>
      <c r="M34" s="7"/>
      <c r="N34" s="7"/>
    </row>
    <row r="35" spans="1:14" ht="29.25" customHeight="1">
      <c r="A35" s="23" t="s">
        <v>140</v>
      </c>
      <c r="B35" s="75" t="s">
        <v>13</v>
      </c>
      <c r="C35" s="75" t="s">
        <v>12</v>
      </c>
      <c r="D35" s="75" t="s">
        <v>26</v>
      </c>
      <c r="E35" s="75" t="s">
        <v>148</v>
      </c>
      <c r="F35" s="76">
        <f>SUM(F36:F37)</f>
        <v>947.5999999999999</v>
      </c>
      <c r="G35" s="76">
        <f>SUM(G36:G37)</f>
        <v>834</v>
      </c>
      <c r="H35" s="7"/>
      <c r="I35" s="7"/>
      <c r="J35" s="7"/>
      <c r="K35" s="7"/>
      <c r="L35" s="7"/>
      <c r="M35" s="7"/>
      <c r="N35" s="7"/>
    </row>
    <row r="36" spans="1:14" ht="28.5" customHeight="1">
      <c r="A36" s="23" t="s">
        <v>141</v>
      </c>
      <c r="B36" s="75" t="s">
        <v>13</v>
      </c>
      <c r="C36" s="75" t="s">
        <v>12</v>
      </c>
      <c r="D36" s="75" t="s">
        <v>26</v>
      </c>
      <c r="E36" s="75" t="s">
        <v>149</v>
      </c>
      <c r="F36" s="76">
        <v>215.3</v>
      </c>
      <c r="G36" s="76">
        <v>215.3</v>
      </c>
      <c r="H36" s="7"/>
      <c r="I36" s="7"/>
      <c r="J36" s="7"/>
      <c r="K36" s="7"/>
      <c r="L36" s="7"/>
      <c r="M36" s="7"/>
      <c r="N36" s="7"/>
    </row>
    <row r="37" spans="1:14" ht="27.75" customHeight="1">
      <c r="A37" s="23" t="s">
        <v>142</v>
      </c>
      <c r="B37" s="75" t="s">
        <v>13</v>
      </c>
      <c r="C37" s="75" t="s">
        <v>12</v>
      </c>
      <c r="D37" s="75" t="s">
        <v>26</v>
      </c>
      <c r="E37" s="75" t="s">
        <v>150</v>
      </c>
      <c r="F37" s="76">
        <v>732.3</v>
      </c>
      <c r="G37" s="76">
        <v>618.7</v>
      </c>
      <c r="H37" s="7"/>
      <c r="I37" s="7"/>
      <c r="J37" s="7"/>
      <c r="K37" s="7"/>
      <c r="L37" s="7"/>
      <c r="M37" s="7"/>
      <c r="N37" s="7"/>
    </row>
    <row r="38" spans="1:14" ht="16.5" customHeight="1">
      <c r="A38" s="23" t="s">
        <v>143</v>
      </c>
      <c r="B38" s="75" t="s">
        <v>13</v>
      </c>
      <c r="C38" s="75" t="s">
        <v>12</v>
      </c>
      <c r="D38" s="75" t="s">
        <v>26</v>
      </c>
      <c r="E38" s="75" t="s">
        <v>151</v>
      </c>
      <c r="F38" s="76">
        <f>SUM(F39)</f>
        <v>38.6</v>
      </c>
      <c r="G38" s="76">
        <f>SUM(G39)</f>
        <v>38.6</v>
      </c>
      <c r="H38" s="7"/>
      <c r="I38" s="7"/>
      <c r="J38" s="7"/>
      <c r="K38" s="7"/>
      <c r="L38" s="7"/>
      <c r="M38" s="7"/>
      <c r="N38" s="7"/>
    </row>
    <row r="39" spans="1:14" ht="14.25" customHeight="1">
      <c r="A39" s="23" t="s">
        <v>144</v>
      </c>
      <c r="B39" s="75" t="s">
        <v>13</v>
      </c>
      <c r="C39" s="75" t="s">
        <v>12</v>
      </c>
      <c r="D39" s="75" t="s">
        <v>26</v>
      </c>
      <c r="E39" s="75" t="s">
        <v>152</v>
      </c>
      <c r="F39" s="76">
        <f>SUM(F40:F41)</f>
        <v>38.6</v>
      </c>
      <c r="G39" s="76">
        <f>SUM(G40:G41)</f>
        <v>38.6</v>
      </c>
      <c r="H39" s="7"/>
      <c r="I39" s="7"/>
      <c r="J39" s="7"/>
      <c r="K39" s="7"/>
      <c r="L39" s="7"/>
      <c r="M39" s="7"/>
      <c r="N39" s="7"/>
    </row>
    <row r="40" spans="1:14" ht="27.75" customHeight="1">
      <c r="A40" s="23" t="s">
        <v>145</v>
      </c>
      <c r="B40" s="75" t="s">
        <v>13</v>
      </c>
      <c r="C40" s="75" t="s">
        <v>12</v>
      </c>
      <c r="D40" s="75" t="s">
        <v>26</v>
      </c>
      <c r="E40" s="75" t="s">
        <v>153</v>
      </c>
      <c r="F40" s="76">
        <v>6.4</v>
      </c>
      <c r="G40" s="76">
        <v>6.4</v>
      </c>
      <c r="H40" s="7"/>
      <c r="I40" s="7"/>
      <c r="J40" s="7"/>
      <c r="K40" s="7"/>
      <c r="L40" s="7"/>
      <c r="M40" s="7"/>
      <c r="N40" s="7"/>
    </row>
    <row r="41" spans="1:14" ht="18.75" customHeight="1">
      <c r="A41" s="23" t="s">
        <v>146</v>
      </c>
      <c r="B41" s="75" t="s">
        <v>13</v>
      </c>
      <c r="C41" s="75" t="s">
        <v>12</v>
      </c>
      <c r="D41" s="75" t="s">
        <v>26</v>
      </c>
      <c r="E41" s="75" t="s">
        <v>154</v>
      </c>
      <c r="F41" s="76">
        <v>32.2</v>
      </c>
      <c r="G41" s="76">
        <v>32.2</v>
      </c>
      <c r="H41" s="7"/>
      <c r="I41" s="7"/>
      <c r="J41" s="7"/>
      <c r="K41" s="7"/>
      <c r="L41" s="7"/>
      <c r="M41" s="7"/>
      <c r="N41" s="7"/>
    </row>
    <row r="42" spans="1:14" ht="12.75">
      <c r="A42" s="74" t="s">
        <v>37</v>
      </c>
      <c r="B42" s="75" t="s">
        <v>13</v>
      </c>
      <c r="C42" s="75" t="s">
        <v>12</v>
      </c>
      <c r="D42" s="75" t="s">
        <v>38</v>
      </c>
      <c r="E42" s="77"/>
      <c r="F42" s="76">
        <f>F46+F43</f>
        <v>0.2</v>
      </c>
      <c r="G42" s="76">
        <f>G46+G43</f>
        <v>0.2</v>
      </c>
      <c r="H42" s="7"/>
      <c r="I42" s="7"/>
      <c r="J42" s="7"/>
      <c r="K42" s="7"/>
      <c r="L42" s="7"/>
      <c r="M42" s="7"/>
      <c r="N42" s="7"/>
    </row>
    <row r="43" spans="1:14" ht="92.25">
      <c r="A43" s="78" t="s">
        <v>63</v>
      </c>
      <c r="B43" s="75" t="s">
        <v>13</v>
      </c>
      <c r="C43" s="75" t="s">
        <v>12</v>
      </c>
      <c r="D43" s="75" t="s">
        <v>66</v>
      </c>
      <c r="E43" s="75"/>
      <c r="F43" s="76">
        <f>F44</f>
        <v>0.2</v>
      </c>
      <c r="G43" s="76">
        <f>G44</f>
        <v>0.2</v>
      </c>
      <c r="H43" s="7"/>
      <c r="I43" s="7"/>
      <c r="J43" s="7"/>
      <c r="K43" s="7"/>
      <c r="L43" s="7"/>
      <c r="M43" s="7"/>
      <c r="N43" s="7"/>
    </row>
    <row r="44" spans="1:14" ht="182.25" customHeight="1">
      <c r="A44" s="78" t="str">
        <f>7!A44</f>
        <v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</v>
      </c>
      <c r="B44" s="75" t="s">
        <v>13</v>
      </c>
      <c r="C44" s="75" t="s">
        <v>12</v>
      </c>
      <c r="D44" s="75" t="s">
        <v>64</v>
      </c>
      <c r="E44" s="75"/>
      <c r="F44" s="76">
        <f>F45</f>
        <v>0.2</v>
      </c>
      <c r="G44" s="76">
        <f>G45</f>
        <v>0.2</v>
      </c>
      <c r="H44" s="7"/>
      <c r="I44" s="7"/>
      <c r="J44" s="7"/>
      <c r="K44" s="7"/>
      <c r="L44" s="7"/>
      <c r="M44" s="7"/>
      <c r="N44" s="7"/>
    </row>
    <row r="45" spans="1:14" ht="28.5" customHeight="1">
      <c r="A45" s="78" t="s">
        <v>142</v>
      </c>
      <c r="B45" s="75" t="s">
        <v>13</v>
      </c>
      <c r="C45" s="75" t="s">
        <v>12</v>
      </c>
      <c r="D45" s="75" t="s">
        <v>64</v>
      </c>
      <c r="E45" s="75" t="s">
        <v>150</v>
      </c>
      <c r="F45" s="76">
        <v>0.2</v>
      </c>
      <c r="G45" s="76">
        <v>0.2</v>
      </c>
      <c r="H45" s="7"/>
      <c r="I45" s="7"/>
      <c r="J45" s="7"/>
      <c r="K45" s="7"/>
      <c r="L45" s="7"/>
      <c r="M45" s="7"/>
      <c r="N45" s="7"/>
    </row>
    <row r="46" spans="1:14" ht="92.25" hidden="1">
      <c r="A46" s="55" t="s">
        <v>47</v>
      </c>
      <c r="B46" s="53" t="s">
        <v>13</v>
      </c>
      <c r="C46" s="53" t="s">
        <v>12</v>
      </c>
      <c r="D46" s="53" t="s">
        <v>39</v>
      </c>
      <c r="E46" s="56"/>
      <c r="F46" s="54">
        <f>F47</f>
        <v>0</v>
      </c>
      <c r="G46" s="57"/>
      <c r="H46" s="7"/>
      <c r="I46" s="7"/>
      <c r="J46" s="7"/>
      <c r="K46" s="7"/>
      <c r="L46" s="7"/>
      <c r="M46" s="7"/>
      <c r="N46" s="7"/>
    </row>
    <row r="47" spans="1:14" ht="12.75" hidden="1">
      <c r="A47" s="55" t="s">
        <v>36</v>
      </c>
      <c r="B47" s="53" t="s">
        <v>13</v>
      </c>
      <c r="C47" s="53" t="s">
        <v>12</v>
      </c>
      <c r="D47" s="53" t="s">
        <v>39</v>
      </c>
      <c r="E47" s="53" t="s">
        <v>42</v>
      </c>
      <c r="F47" s="54"/>
      <c r="G47" s="57"/>
      <c r="H47" s="7"/>
      <c r="I47" s="7"/>
      <c r="J47" s="7"/>
      <c r="K47" s="7"/>
      <c r="L47" s="7"/>
      <c r="M47" s="7"/>
      <c r="N47" s="7"/>
    </row>
    <row r="48" spans="1:14" ht="26.25" hidden="1">
      <c r="A48" s="58" t="str">
        <f>7!A48</f>
        <v>Обеспечение проведения выборов и референдумов</v>
      </c>
      <c r="B48" s="50" t="s">
        <v>13</v>
      </c>
      <c r="C48" s="50" t="s">
        <v>28</v>
      </c>
      <c r="D48" s="50"/>
      <c r="E48" s="50"/>
      <c r="F48" s="51">
        <f aca="true" t="shared" si="0" ref="F48:G50">F49</f>
        <v>0</v>
      </c>
      <c r="G48" s="51">
        <f t="shared" si="0"/>
        <v>0</v>
      </c>
      <c r="H48" s="7"/>
      <c r="I48" s="7"/>
      <c r="J48" s="7"/>
      <c r="K48" s="7"/>
      <c r="L48" s="7"/>
      <c r="M48" s="7"/>
      <c r="N48" s="7"/>
    </row>
    <row r="49" spans="1:14" ht="12.75" hidden="1">
      <c r="A49" s="52" t="s">
        <v>29</v>
      </c>
      <c r="B49" s="53" t="s">
        <v>13</v>
      </c>
      <c r="C49" s="53" t="s">
        <v>28</v>
      </c>
      <c r="D49" s="53" t="s">
        <v>30</v>
      </c>
      <c r="E49" s="53"/>
      <c r="F49" s="54">
        <f t="shared" si="0"/>
        <v>0</v>
      </c>
      <c r="G49" s="54">
        <f t="shared" si="0"/>
        <v>0</v>
      </c>
      <c r="H49" s="7"/>
      <c r="I49" s="7"/>
      <c r="J49" s="7"/>
      <c r="K49" s="7"/>
      <c r="L49" s="7"/>
      <c r="M49" s="7"/>
      <c r="N49" s="7"/>
    </row>
    <row r="50" spans="1:14" ht="26.25" hidden="1">
      <c r="A50" s="55" t="s">
        <v>60</v>
      </c>
      <c r="B50" s="53" t="s">
        <v>13</v>
      </c>
      <c r="C50" s="53" t="s">
        <v>28</v>
      </c>
      <c r="D50" s="53" t="s">
        <v>61</v>
      </c>
      <c r="E50" s="53"/>
      <c r="F50" s="54">
        <f t="shared" si="0"/>
        <v>0</v>
      </c>
      <c r="G50" s="54">
        <f t="shared" si="0"/>
        <v>0</v>
      </c>
      <c r="H50" s="7"/>
      <c r="I50" s="7"/>
      <c r="J50" s="7"/>
      <c r="K50" s="7"/>
      <c r="L50" s="7"/>
      <c r="M50" s="7"/>
      <c r="N50" s="7"/>
    </row>
    <row r="51" spans="1:14" ht="26.25" hidden="1">
      <c r="A51" s="55" t="s">
        <v>25</v>
      </c>
      <c r="B51" s="53" t="s">
        <v>13</v>
      </c>
      <c r="C51" s="53" t="s">
        <v>28</v>
      </c>
      <c r="D51" s="53" t="s">
        <v>61</v>
      </c>
      <c r="E51" s="53">
        <v>997</v>
      </c>
      <c r="F51" s="54">
        <v>0</v>
      </c>
      <c r="G51" s="54">
        <v>0</v>
      </c>
      <c r="H51" s="7"/>
      <c r="I51" s="7"/>
      <c r="J51" s="7"/>
      <c r="K51" s="7"/>
      <c r="L51" s="7"/>
      <c r="M51" s="7"/>
      <c r="N51" s="7"/>
    </row>
    <row r="52" spans="1:14" ht="12.75" hidden="1">
      <c r="A52" s="59" t="str">
        <f>7!A52</f>
        <v>Другие общегосударственные вопросы</v>
      </c>
      <c r="B52" s="50" t="s">
        <v>13</v>
      </c>
      <c r="C52" s="50" t="s">
        <v>62</v>
      </c>
      <c r="D52" s="50"/>
      <c r="E52" s="50"/>
      <c r="F52" s="51">
        <f>F53</f>
        <v>0</v>
      </c>
      <c r="G52" s="57"/>
      <c r="H52" s="7"/>
      <c r="I52" s="7"/>
      <c r="J52" s="7"/>
      <c r="K52" s="7"/>
      <c r="L52" s="7"/>
      <c r="M52" s="7"/>
      <c r="N52" s="7"/>
    </row>
    <row r="53" spans="1:14" ht="26.25" hidden="1">
      <c r="A53" s="55" t="s">
        <v>51</v>
      </c>
      <c r="B53" s="53" t="s">
        <v>13</v>
      </c>
      <c r="C53" s="53" t="s">
        <v>62</v>
      </c>
      <c r="D53" s="53" t="s">
        <v>49</v>
      </c>
      <c r="E53" s="53"/>
      <c r="F53" s="54">
        <f>F54+F57</f>
        <v>0</v>
      </c>
      <c r="G53" s="57"/>
      <c r="H53" s="7"/>
      <c r="I53" s="7"/>
      <c r="J53" s="7"/>
      <c r="K53" s="7"/>
      <c r="L53" s="7"/>
      <c r="M53" s="7"/>
      <c r="N53" s="7"/>
    </row>
    <row r="54" spans="1:14" ht="12.75" hidden="1">
      <c r="A54" s="55" t="s">
        <v>52</v>
      </c>
      <c r="B54" s="53" t="s">
        <v>13</v>
      </c>
      <c r="C54" s="53" t="s">
        <v>62</v>
      </c>
      <c r="D54" s="53" t="s">
        <v>50</v>
      </c>
      <c r="E54" s="53"/>
      <c r="F54" s="54">
        <f>F55</f>
        <v>0</v>
      </c>
      <c r="G54" s="57"/>
      <c r="H54" s="7"/>
      <c r="I54" s="7"/>
      <c r="J54" s="7"/>
      <c r="K54" s="7"/>
      <c r="L54" s="7"/>
      <c r="M54" s="7"/>
      <c r="N54" s="7"/>
    </row>
    <row r="55" spans="1:14" ht="12.75" hidden="1">
      <c r="A55" s="55" t="s">
        <v>58</v>
      </c>
      <c r="B55" s="53" t="s">
        <v>13</v>
      </c>
      <c r="C55" s="53" t="s">
        <v>62</v>
      </c>
      <c r="D55" s="53" t="s">
        <v>56</v>
      </c>
      <c r="E55" s="53"/>
      <c r="F55" s="54">
        <f>F56</f>
        <v>0</v>
      </c>
      <c r="G55" s="57"/>
      <c r="H55" s="7"/>
      <c r="I55" s="7"/>
      <c r="J55" s="7"/>
      <c r="K55" s="7"/>
      <c r="L55" s="7"/>
      <c r="M55" s="7"/>
      <c r="N55" s="7"/>
    </row>
    <row r="56" spans="1:14" ht="12.75" hidden="1">
      <c r="A56" s="55" t="s">
        <v>59</v>
      </c>
      <c r="B56" s="53" t="s">
        <v>13</v>
      </c>
      <c r="C56" s="53" t="s">
        <v>62</v>
      </c>
      <c r="D56" s="53" t="s">
        <v>56</v>
      </c>
      <c r="E56" s="53" t="s">
        <v>57</v>
      </c>
      <c r="F56" s="54"/>
      <c r="G56" s="57"/>
      <c r="H56" s="7"/>
      <c r="I56" s="7"/>
      <c r="J56" s="7"/>
      <c r="K56" s="7"/>
      <c r="L56" s="7"/>
      <c r="M56" s="7"/>
      <c r="N56" s="7"/>
    </row>
    <row r="57" spans="1:14" ht="26.25" hidden="1">
      <c r="A57" s="55" t="s">
        <v>80</v>
      </c>
      <c r="B57" s="53" t="s">
        <v>13</v>
      </c>
      <c r="C57" s="53" t="s">
        <v>62</v>
      </c>
      <c r="D57" s="53" t="s">
        <v>79</v>
      </c>
      <c r="E57" s="53"/>
      <c r="F57" s="54">
        <f>F58</f>
        <v>0</v>
      </c>
      <c r="G57" s="57"/>
      <c r="H57" s="7"/>
      <c r="I57" s="7"/>
      <c r="J57" s="7"/>
      <c r="K57" s="7"/>
      <c r="L57" s="7"/>
      <c r="M57" s="7"/>
      <c r="N57" s="7"/>
    </row>
    <row r="58" spans="1:14" ht="12.75" hidden="1">
      <c r="A58" s="55" t="s">
        <v>59</v>
      </c>
      <c r="B58" s="53" t="s">
        <v>13</v>
      </c>
      <c r="C58" s="53" t="s">
        <v>62</v>
      </c>
      <c r="D58" s="53" t="s">
        <v>79</v>
      </c>
      <c r="E58" s="53" t="s">
        <v>57</v>
      </c>
      <c r="F58" s="54"/>
      <c r="G58" s="57"/>
      <c r="H58" s="7"/>
      <c r="I58" s="7"/>
      <c r="J58" s="7"/>
      <c r="K58" s="7"/>
      <c r="L58" s="7"/>
      <c r="M58" s="7"/>
      <c r="N58" s="7"/>
    </row>
    <row r="59" spans="1:14" ht="12.75">
      <c r="A59" s="79" t="s">
        <v>41</v>
      </c>
      <c r="B59" s="80" t="s">
        <v>17</v>
      </c>
      <c r="C59" s="80"/>
      <c r="D59" s="80"/>
      <c r="E59" s="80"/>
      <c r="F59" s="81">
        <f aca="true" t="shared" si="1" ref="F59:G61">F60</f>
        <v>146.1</v>
      </c>
      <c r="G59" s="81">
        <f t="shared" si="1"/>
        <v>149.8</v>
      </c>
      <c r="H59" s="7"/>
      <c r="I59" s="7"/>
      <c r="J59" s="7"/>
      <c r="K59" s="7"/>
      <c r="L59" s="7"/>
      <c r="M59" s="7"/>
      <c r="N59" s="7"/>
    </row>
    <row r="60" spans="1:14" ht="12.75">
      <c r="A60" s="71" t="s">
        <v>31</v>
      </c>
      <c r="B60" s="72" t="s">
        <v>17</v>
      </c>
      <c r="C60" s="72" t="s">
        <v>22</v>
      </c>
      <c r="D60" s="82"/>
      <c r="E60" s="82"/>
      <c r="F60" s="83">
        <f t="shared" si="1"/>
        <v>146.1</v>
      </c>
      <c r="G60" s="83">
        <f t="shared" si="1"/>
        <v>149.8</v>
      </c>
      <c r="H60" s="7"/>
      <c r="I60" s="7"/>
      <c r="J60" s="7"/>
      <c r="K60" s="7"/>
      <c r="L60" s="7"/>
      <c r="M60" s="7"/>
      <c r="N60" s="7"/>
    </row>
    <row r="61" spans="1:14" ht="15.75" customHeight="1">
      <c r="A61" s="74" t="s">
        <v>32</v>
      </c>
      <c r="B61" s="75" t="s">
        <v>17</v>
      </c>
      <c r="C61" s="75" t="s">
        <v>22</v>
      </c>
      <c r="D61" s="75" t="s">
        <v>11</v>
      </c>
      <c r="E61" s="75"/>
      <c r="F61" s="76">
        <f t="shared" si="1"/>
        <v>146.1</v>
      </c>
      <c r="G61" s="76">
        <f t="shared" si="1"/>
        <v>149.8</v>
      </c>
      <c r="H61" s="7"/>
      <c r="I61" s="7"/>
      <c r="J61" s="7"/>
      <c r="K61" s="7"/>
      <c r="L61" s="7"/>
      <c r="M61" s="7"/>
      <c r="N61" s="7"/>
    </row>
    <row r="62" spans="1:14" ht="39">
      <c r="A62" s="74" t="s">
        <v>45</v>
      </c>
      <c r="B62" s="75" t="s">
        <v>17</v>
      </c>
      <c r="C62" s="75" t="s">
        <v>22</v>
      </c>
      <c r="D62" s="75" t="s">
        <v>34</v>
      </c>
      <c r="E62" s="75"/>
      <c r="F62" s="76">
        <f>SUM(F65:F66)</f>
        <v>146.1</v>
      </c>
      <c r="G62" s="76">
        <v>149.8</v>
      </c>
      <c r="H62" s="7"/>
      <c r="I62" s="7"/>
      <c r="J62" s="7"/>
      <c r="K62" s="7"/>
      <c r="L62" s="7"/>
      <c r="M62" s="7"/>
      <c r="N62" s="7"/>
    </row>
    <row r="63" spans="1:14" ht="66">
      <c r="A63" s="78" t="s">
        <v>131</v>
      </c>
      <c r="B63" s="75" t="s">
        <v>17</v>
      </c>
      <c r="C63" s="75" t="s">
        <v>22</v>
      </c>
      <c r="D63" s="75" t="s">
        <v>34</v>
      </c>
      <c r="E63" s="75" t="s">
        <v>134</v>
      </c>
      <c r="F63" s="76">
        <f>SUM(F64)</f>
        <v>138.6</v>
      </c>
      <c r="G63" s="76">
        <v>138.6</v>
      </c>
      <c r="H63" s="7"/>
      <c r="I63" s="7"/>
      <c r="J63" s="7"/>
      <c r="K63" s="7"/>
      <c r="L63" s="7"/>
      <c r="M63" s="7"/>
      <c r="N63" s="7"/>
    </row>
    <row r="64" spans="1:14" ht="26.25">
      <c r="A64" s="78" t="s">
        <v>132</v>
      </c>
      <c r="B64" s="75" t="s">
        <v>17</v>
      </c>
      <c r="C64" s="75" t="s">
        <v>22</v>
      </c>
      <c r="D64" s="75" t="s">
        <v>34</v>
      </c>
      <c r="E64" s="75" t="s">
        <v>135</v>
      </c>
      <c r="F64" s="76">
        <f>SUM(F65)</f>
        <v>138.6</v>
      </c>
      <c r="G64" s="76"/>
      <c r="H64" s="7"/>
      <c r="I64" s="7"/>
      <c r="J64" s="7"/>
      <c r="K64" s="7"/>
      <c r="L64" s="7"/>
      <c r="M64" s="7"/>
      <c r="N64" s="7"/>
    </row>
    <row r="65" spans="1:14" ht="12.75">
      <c r="A65" s="78" t="s">
        <v>133</v>
      </c>
      <c r="B65" s="75" t="s">
        <v>17</v>
      </c>
      <c r="C65" s="75" t="s">
        <v>22</v>
      </c>
      <c r="D65" s="75" t="s">
        <v>34</v>
      </c>
      <c r="E65" s="75" t="s">
        <v>136</v>
      </c>
      <c r="F65" s="76">
        <v>138.6</v>
      </c>
      <c r="G65" s="76">
        <v>138.6</v>
      </c>
      <c r="H65" s="7"/>
      <c r="I65" s="7"/>
      <c r="J65" s="7"/>
      <c r="K65" s="7"/>
      <c r="L65" s="7"/>
      <c r="M65" s="7"/>
      <c r="N65" s="7"/>
    </row>
    <row r="66" spans="1:14" ht="26.25">
      <c r="A66" s="78" t="s">
        <v>142</v>
      </c>
      <c r="B66" s="75" t="s">
        <v>17</v>
      </c>
      <c r="C66" s="75" t="s">
        <v>22</v>
      </c>
      <c r="D66" s="75" t="s">
        <v>34</v>
      </c>
      <c r="E66" s="75" t="s">
        <v>150</v>
      </c>
      <c r="F66" s="76">
        <v>7.5</v>
      </c>
      <c r="G66" s="76">
        <v>11.2</v>
      </c>
      <c r="H66" s="7"/>
      <c r="I66" s="7"/>
      <c r="J66" s="7"/>
      <c r="K66" s="7"/>
      <c r="L66" s="7"/>
      <c r="M66" s="7"/>
      <c r="N66" s="7"/>
    </row>
    <row r="67" spans="1:14" ht="26.25">
      <c r="A67" s="84" t="s">
        <v>85</v>
      </c>
      <c r="B67" s="85" t="s">
        <v>22</v>
      </c>
      <c r="C67" s="85"/>
      <c r="D67" s="85"/>
      <c r="E67" s="85"/>
      <c r="F67" s="86">
        <f>SUM(F71)</f>
        <v>25</v>
      </c>
      <c r="G67" s="86">
        <f>SUM(G71)</f>
        <v>25</v>
      </c>
      <c r="H67" s="7"/>
      <c r="I67" s="7"/>
      <c r="J67" s="7"/>
      <c r="K67" s="7"/>
      <c r="L67" s="7"/>
      <c r="M67" s="7"/>
      <c r="N67" s="7"/>
    </row>
    <row r="68" spans="1:14" ht="39">
      <c r="A68" s="87" t="s">
        <v>86</v>
      </c>
      <c r="B68" s="88" t="s">
        <v>22</v>
      </c>
      <c r="C68" s="88" t="s">
        <v>88</v>
      </c>
      <c r="D68" s="88"/>
      <c r="E68" s="88"/>
      <c r="F68" s="89">
        <f>SUM(F71)</f>
        <v>25</v>
      </c>
      <c r="G68" s="89">
        <f>SUM(G71)</f>
        <v>25</v>
      </c>
      <c r="H68" s="7"/>
      <c r="I68" s="7"/>
      <c r="J68" s="7"/>
      <c r="K68" s="7"/>
      <c r="L68" s="7"/>
      <c r="M68" s="7"/>
      <c r="N68" s="7"/>
    </row>
    <row r="69" spans="1:14" ht="26.25">
      <c r="A69" s="90" t="s">
        <v>55</v>
      </c>
      <c r="B69" s="75" t="s">
        <v>22</v>
      </c>
      <c r="C69" s="75" t="s">
        <v>88</v>
      </c>
      <c r="D69" s="75" t="s">
        <v>54</v>
      </c>
      <c r="E69" s="75"/>
      <c r="F69" s="76">
        <f>SUM(F71)</f>
        <v>25</v>
      </c>
      <c r="G69" s="76">
        <f>SUM(G71)</f>
        <v>25</v>
      </c>
      <c r="H69" s="7"/>
      <c r="I69" s="7"/>
      <c r="J69" s="7"/>
      <c r="K69" s="7"/>
      <c r="L69" s="7"/>
      <c r="M69" s="7"/>
      <c r="N69" s="7"/>
    </row>
    <row r="70" spans="1:14" ht="39">
      <c r="A70" s="78" t="s">
        <v>87</v>
      </c>
      <c r="B70" s="75" t="s">
        <v>22</v>
      </c>
      <c r="C70" s="75" t="s">
        <v>88</v>
      </c>
      <c r="D70" s="75" t="s">
        <v>89</v>
      </c>
      <c r="E70" s="75"/>
      <c r="F70" s="76">
        <f>SUM(F71)</f>
        <v>25</v>
      </c>
      <c r="G70" s="76">
        <f>SUM(G71)</f>
        <v>25</v>
      </c>
      <c r="H70" s="7"/>
      <c r="I70" s="7"/>
      <c r="J70" s="7"/>
      <c r="K70" s="7"/>
      <c r="L70" s="7"/>
      <c r="M70" s="7"/>
      <c r="N70" s="7"/>
    </row>
    <row r="71" spans="1:14" ht="27" customHeight="1">
      <c r="A71" s="78" t="s">
        <v>142</v>
      </c>
      <c r="B71" s="75" t="s">
        <v>22</v>
      </c>
      <c r="C71" s="75" t="s">
        <v>88</v>
      </c>
      <c r="D71" s="75" t="s">
        <v>90</v>
      </c>
      <c r="E71" s="75" t="s">
        <v>150</v>
      </c>
      <c r="F71" s="76">
        <v>25</v>
      </c>
      <c r="G71" s="76">
        <v>25</v>
      </c>
      <c r="H71" s="7"/>
      <c r="I71" s="7"/>
      <c r="J71" s="7"/>
      <c r="K71" s="7"/>
      <c r="L71" s="7"/>
      <c r="M71" s="7"/>
      <c r="N71" s="7"/>
    </row>
    <row r="72" spans="1:14" ht="12.75" hidden="1">
      <c r="A72" s="60" t="s">
        <v>78</v>
      </c>
      <c r="B72" s="61" t="s">
        <v>12</v>
      </c>
      <c r="C72" s="61" t="s">
        <v>3</v>
      </c>
      <c r="D72" s="61" t="s">
        <v>3</v>
      </c>
      <c r="E72" s="61" t="s">
        <v>3</v>
      </c>
      <c r="F72" s="62">
        <f>F73</f>
        <v>0</v>
      </c>
      <c r="G72" s="57"/>
      <c r="H72" s="7"/>
      <c r="I72" s="7"/>
      <c r="J72" s="7"/>
      <c r="K72" s="7"/>
      <c r="L72" s="7"/>
      <c r="M72" s="7"/>
      <c r="N72" s="7"/>
    </row>
    <row r="73" spans="1:14" ht="26.25" hidden="1">
      <c r="A73" s="63" t="s">
        <v>77</v>
      </c>
      <c r="B73" s="50" t="s">
        <v>12</v>
      </c>
      <c r="C73" s="50" t="s">
        <v>76</v>
      </c>
      <c r="D73" s="50"/>
      <c r="E73" s="50"/>
      <c r="F73" s="51">
        <f>F74</f>
        <v>0</v>
      </c>
      <c r="G73" s="57"/>
      <c r="H73" s="7"/>
      <c r="I73" s="7"/>
      <c r="J73" s="7"/>
      <c r="K73" s="7"/>
      <c r="L73" s="7"/>
      <c r="M73" s="7"/>
      <c r="N73" s="7"/>
    </row>
    <row r="74" spans="1:14" ht="12.75" hidden="1">
      <c r="A74" s="55" t="s">
        <v>37</v>
      </c>
      <c r="B74" s="53" t="s">
        <v>12</v>
      </c>
      <c r="C74" s="53" t="s">
        <v>76</v>
      </c>
      <c r="D74" s="53" t="s">
        <v>38</v>
      </c>
      <c r="E74" s="53"/>
      <c r="F74" s="54">
        <f>F75</f>
        <v>0</v>
      </c>
      <c r="G74" s="57"/>
      <c r="H74" s="7"/>
      <c r="I74" s="7"/>
      <c r="J74" s="7"/>
      <c r="K74" s="7"/>
      <c r="L74" s="7"/>
      <c r="M74" s="7"/>
      <c r="N74" s="7"/>
    </row>
    <row r="75" spans="1:14" ht="39.75" customHeight="1" hidden="1">
      <c r="A75" s="55" t="s">
        <v>75</v>
      </c>
      <c r="B75" s="53" t="s">
        <v>12</v>
      </c>
      <c r="C75" s="53" t="s">
        <v>76</v>
      </c>
      <c r="D75" s="53" t="s">
        <v>74</v>
      </c>
      <c r="E75" s="53"/>
      <c r="F75" s="54">
        <f>F76</f>
        <v>0</v>
      </c>
      <c r="G75" s="57"/>
      <c r="H75" s="7"/>
      <c r="I75" s="7"/>
      <c r="J75" s="7"/>
      <c r="K75" s="7"/>
      <c r="L75" s="7"/>
      <c r="M75" s="7"/>
      <c r="N75" s="7"/>
    </row>
    <row r="76" spans="1:14" ht="40.5" customHeight="1" hidden="1">
      <c r="A76" s="64" t="s">
        <v>71</v>
      </c>
      <c r="B76" s="53" t="s">
        <v>12</v>
      </c>
      <c r="C76" s="53" t="s">
        <v>76</v>
      </c>
      <c r="D76" s="53" t="s">
        <v>70</v>
      </c>
      <c r="E76" s="53"/>
      <c r="F76" s="54">
        <f>F77</f>
        <v>0</v>
      </c>
      <c r="G76" s="57"/>
      <c r="H76" s="7"/>
      <c r="I76" s="7"/>
      <c r="J76" s="7"/>
      <c r="K76" s="7"/>
      <c r="L76" s="7"/>
      <c r="M76" s="7"/>
      <c r="N76" s="7"/>
    </row>
    <row r="77" spans="1:14" ht="12.75" hidden="1">
      <c r="A77" s="55" t="s">
        <v>36</v>
      </c>
      <c r="B77" s="53" t="s">
        <v>12</v>
      </c>
      <c r="C77" s="53" t="s">
        <v>76</v>
      </c>
      <c r="D77" s="53" t="s">
        <v>70</v>
      </c>
      <c r="E77" s="53" t="s">
        <v>42</v>
      </c>
      <c r="F77" s="54"/>
      <c r="G77" s="57"/>
      <c r="H77" s="7"/>
      <c r="I77" s="7"/>
      <c r="J77" s="7"/>
      <c r="K77" s="7"/>
      <c r="L77" s="7"/>
      <c r="M77" s="7"/>
      <c r="N77" s="7"/>
    </row>
    <row r="78" spans="1:14" ht="13.5" customHeight="1">
      <c r="A78" s="91" t="s">
        <v>14</v>
      </c>
      <c r="B78" s="92" t="s">
        <v>4</v>
      </c>
      <c r="C78" s="92" t="s">
        <v>3</v>
      </c>
      <c r="D78" s="92" t="s">
        <v>3</v>
      </c>
      <c r="E78" s="92" t="s">
        <v>3</v>
      </c>
      <c r="F78" s="93">
        <v>241.4</v>
      </c>
      <c r="G78" s="93">
        <v>241.5</v>
      </c>
      <c r="N78" s="7"/>
    </row>
    <row r="79" spans="1:14" ht="13.5" customHeight="1">
      <c r="A79" s="94" t="s">
        <v>67</v>
      </c>
      <c r="B79" s="72" t="s">
        <v>19</v>
      </c>
      <c r="C79" s="72" t="s">
        <v>17</v>
      </c>
      <c r="D79" s="72"/>
      <c r="E79" s="72"/>
      <c r="F79" s="73">
        <f aca="true" t="shared" si="2" ref="F79:G81">F80</f>
        <v>2.6</v>
      </c>
      <c r="G79" s="73">
        <f t="shared" si="2"/>
        <v>2.7</v>
      </c>
      <c r="N79" s="7"/>
    </row>
    <row r="80" spans="1:14" ht="13.5" customHeight="1">
      <c r="A80" s="90" t="s">
        <v>67</v>
      </c>
      <c r="B80" s="77" t="s">
        <v>19</v>
      </c>
      <c r="C80" s="77" t="s">
        <v>17</v>
      </c>
      <c r="D80" s="77" t="s">
        <v>92</v>
      </c>
      <c r="E80" s="77"/>
      <c r="F80" s="95">
        <f t="shared" si="2"/>
        <v>2.6</v>
      </c>
      <c r="G80" s="95">
        <f t="shared" si="2"/>
        <v>2.7</v>
      </c>
      <c r="N80" s="7"/>
    </row>
    <row r="81" spans="1:14" ht="18.75" customHeight="1">
      <c r="A81" s="78" t="s">
        <v>91</v>
      </c>
      <c r="B81" s="75" t="s">
        <v>19</v>
      </c>
      <c r="C81" s="75" t="s">
        <v>17</v>
      </c>
      <c r="D81" s="75" t="s">
        <v>93</v>
      </c>
      <c r="E81" s="75"/>
      <c r="F81" s="76">
        <f t="shared" si="2"/>
        <v>2.6</v>
      </c>
      <c r="G81" s="76">
        <f t="shared" si="2"/>
        <v>2.7</v>
      </c>
      <c r="N81" s="7"/>
    </row>
    <row r="82" spans="1:14" ht="27.75" customHeight="1">
      <c r="A82" s="78" t="s">
        <v>142</v>
      </c>
      <c r="B82" s="75" t="s">
        <v>19</v>
      </c>
      <c r="C82" s="75" t="s">
        <v>17</v>
      </c>
      <c r="D82" s="75" t="s">
        <v>93</v>
      </c>
      <c r="E82" s="75" t="s">
        <v>150</v>
      </c>
      <c r="F82" s="76">
        <v>2.6</v>
      </c>
      <c r="G82" s="76">
        <v>2.7</v>
      </c>
      <c r="N82" s="7"/>
    </row>
    <row r="83" spans="1:14" ht="0.75" customHeight="1">
      <c r="A83" s="78" t="s">
        <v>73</v>
      </c>
      <c r="B83" s="75" t="s">
        <v>19</v>
      </c>
      <c r="C83" s="75" t="s">
        <v>17</v>
      </c>
      <c r="D83" s="75" t="s">
        <v>70</v>
      </c>
      <c r="E83" s="75" t="s">
        <v>72</v>
      </c>
      <c r="F83" s="76"/>
      <c r="G83" s="96"/>
      <c r="N83" s="7"/>
    </row>
    <row r="84" spans="1:14" ht="16.5" customHeight="1">
      <c r="A84" s="94" t="s">
        <v>21</v>
      </c>
      <c r="B84" s="72" t="s">
        <v>19</v>
      </c>
      <c r="C84" s="72" t="s">
        <v>22</v>
      </c>
      <c r="D84" s="72"/>
      <c r="E84" s="72"/>
      <c r="F84" s="73">
        <f>F85+F88+F90</f>
        <v>238.8</v>
      </c>
      <c r="G84" s="73">
        <f>G85+G88+G90</f>
        <v>238.8</v>
      </c>
      <c r="H84" s="7"/>
      <c r="I84" s="7"/>
      <c r="J84" s="7"/>
      <c r="K84" s="7"/>
      <c r="L84" s="7"/>
      <c r="M84" s="7"/>
      <c r="N84" s="7"/>
    </row>
    <row r="85" spans="1:14" ht="27" customHeight="1">
      <c r="A85" s="90" t="s">
        <v>94</v>
      </c>
      <c r="B85" s="77" t="s">
        <v>19</v>
      </c>
      <c r="C85" s="77" t="s">
        <v>22</v>
      </c>
      <c r="D85" s="77" t="s">
        <v>99</v>
      </c>
      <c r="E85" s="77"/>
      <c r="F85" s="95">
        <f>F86</f>
        <v>168.8</v>
      </c>
      <c r="G85" s="95">
        <f>G86</f>
        <v>168.8</v>
      </c>
      <c r="H85" s="7"/>
      <c r="I85" s="7"/>
      <c r="J85" s="7"/>
      <c r="K85" s="7"/>
      <c r="L85" s="7"/>
      <c r="M85" s="7"/>
      <c r="N85" s="7"/>
    </row>
    <row r="86" spans="1:14" ht="27.75" customHeight="1">
      <c r="A86" s="78" t="s">
        <v>142</v>
      </c>
      <c r="B86" s="75" t="s">
        <v>19</v>
      </c>
      <c r="C86" s="75" t="s">
        <v>22</v>
      </c>
      <c r="D86" s="75" t="s">
        <v>99</v>
      </c>
      <c r="E86" s="75" t="s">
        <v>150</v>
      </c>
      <c r="F86" s="76">
        <v>168.8</v>
      </c>
      <c r="G86" s="76">
        <v>168.8</v>
      </c>
      <c r="H86" s="7"/>
      <c r="I86" s="7"/>
      <c r="J86" s="7"/>
      <c r="K86" s="7"/>
      <c r="L86" s="7"/>
      <c r="M86" s="7"/>
      <c r="N86" s="7"/>
    </row>
    <row r="87" spans="1:14" ht="14.25" customHeight="1" hidden="1">
      <c r="A87" s="78"/>
      <c r="B87" s="75"/>
      <c r="C87" s="75"/>
      <c r="D87" s="75"/>
      <c r="E87" s="75"/>
      <c r="F87" s="76"/>
      <c r="G87" s="97"/>
      <c r="H87" s="7"/>
      <c r="I87" s="7"/>
      <c r="J87" s="7"/>
      <c r="K87" s="7"/>
      <c r="L87" s="7"/>
      <c r="M87" s="7"/>
      <c r="N87" s="7"/>
    </row>
    <row r="88" spans="1:14" ht="14.25" customHeight="1">
      <c r="A88" s="90" t="s">
        <v>95</v>
      </c>
      <c r="B88" s="77" t="s">
        <v>19</v>
      </c>
      <c r="C88" s="77" t="s">
        <v>22</v>
      </c>
      <c r="D88" s="77" t="s">
        <v>100</v>
      </c>
      <c r="E88" s="77"/>
      <c r="F88" s="95">
        <f>F89</f>
        <v>55</v>
      </c>
      <c r="G88" s="95">
        <f>G89</f>
        <v>55</v>
      </c>
      <c r="H88" s="7"/>
      <c r="I88" s="7"/>
      <c r="J88" s="7"/>
      <c r="K88" s="7"/>
      <c r="L88" s="7"/>
      <c r="M88" s="7"/>
      <c r="N88" s="7"/>
    </row>
    <row r="89" spans="1:14" ht="27" customHeight="1">
      <c r="A89" s="78" t="s">
        <v>142</v>
      </c>
      <c r="B89" s="75" t="s">
        <v>19</v>
      </c>
      <c r="C89" s="75" t="s">
        <v>22</v>
      </c>
      <c r="D89" s="75" t="s">
        <v>100</v>
      </c>
      <c r="E89" s="75" t="s">
        <v>150</v>
      </c>
      <c r="F89" s="76">
        <v>55</v>
      </c>
      <c r="G89" s="76">
        <v>55</v>
      </c>
      <c r="H89" s="7"/>
      <c r="I89" s="7"/>
      <c r="J89" s="7"/>
      <c r="K89" s="7"/>
      <c r="L89" s="7"/>
      <c r="M89" s="7"/>
      <c r="N89" s="7"/>
    </row>
    <row r="90" spans="1:14" ht="19.5" customHeight="1">
      <c r="A90" s="90" t="s">
        <v>96</v>
      </c>
      <c r="B90" s="77" t="s">
        <v>19</v>
      </c>
      <c r="C90" s="77" t="s">
        <v>22</v>
      </c>
      <c r="D90" s="77" t="s">
        <v>101</v>
      </c>
      <c r="E90" s="77"/>
      <c r="F90" s="95">
        <f>SUM(F91)</f>
        <v>15</v>
      </c>
      <c r="G90" s="95">
        <f>SUM(G91)</f>
        <v>15</v>
      </c>
      <c r="H90" s="7"/>
      <c r="I90" s="7"/>
      <c r="J90" s="7"/>
      <c r="K90" s="7"/>
      <c r="L90" s="7"/>
      <c r="M90" s="7"/>
      <c r="N90" s="7"/>
    </row>
    <row r="91" spans="1:14" ht="27.75" customHeight="1">
      <c r="A91" s="78" t="s">
        <v>142</v>
      </c>
      <c r="B91" s="75"/>
      <c r="C91" s="75"/>
      <c r="D91" s="75" t="s">
        <v>101</v>
      </c>
      <c r="E91" s="75" t="s">
        <v>150</v>
      </c>
      <c r="F91" s="76">
        <v>15</v>
      </c>
      <c r="G91" s="76">
        <v>15</v>
      </c>
      <c r="H91" s="7"/>
      <c r="I91" s="7"/>
      <c r="J91" s="7"/>
      <c r="K91" s="7"/>
      <c r="L91" s="7"/>
      <c r="M91" s="7"/>
      <c r="N91" s="7"/>
    </row>
    <row r="92" spans="1:7" ht="18" customHeight="1">
      <c r="A92" s="98" t="s">
        <v>97</v>
      </c>
      <c r="B92" s="80" t="s">
        <v>5</v>
      </c>
      <c r="C92" s="80" t="s">
        <v>3</v>
      </c>
      <c r="D92" s="80" t="s">
        <v>3</v>
      </c>
      <c r="E92" s="80" t="s">
        <v>3</v>
      </c>
      <c r="F92" s="81">
        <f aca="true" t="shared" si="3" ref="F92:G94">F93</f>
        <v>2654.6</v>
      </c>
      <c r="G92" s="81">
        <f t="shared" si="3"/>
        <v>2558.3</v>
      </c>
    </row>
    <row r="93" spans="1:7" ht="16.5" customHeight="1">
      <c r="A93" s="99" t="s">
        <v>43</v>
      </c>
      <c r="B93" s="72" t="s">
        <v>5</v>
      </c>
      <c r="C93" s="72" t="s">
        <v>13</v>
      </c>
      <c r="D93" s="82" t="s">
        <v>3</v>
      </c>
      <c r="E93" s="82" t="s">
        <v>3</v>
      </c>
      <c r="F93" s="73">
        <f t="shared" si="3"/>
        <v>2654.6</v>
      </c>
      <c r="G93" s="73">
        <f t="shared" si="3"/>
        <v>2558.3</v>
      </c>
    </row>
    <row r="94" spans="1:7" ht="27" customHeight="1">
      <c r="A94" s="90" t="s">
        <v>55</v>
      </c>
      <c r="B94" s="77" t="s">
        <v>35</v>
      </c>
      <c r="C94" s="77" t="s">
        <v>13</v>
      </c>
      <c r="D94" s="77" t="s">
        <v>54</v>
      </c>
      <c r="E94" s="77"/>
      <c r="F94" s="95">
        <f t="shared" si="3"/>
        <v>2654.6</v>
      </c>
      <c r="G94" s="95">
        <f t="shared" si="3"/>
        <v>2558.3</v>
      </c>
    </row>
    <row r="95" spans="1:7" ht="40.5" customHeight="1">
      <c r="A95" s="78" t="s">
        <v>98</v>
      </c>
      <c r="B95" s="75" t="s">
        <v>35</v>
      </c>
      <c r="C95" s="75" t="s">
        <v>13</v>
      </c>
      <c r="D95" s="75" t="s">
        <v>102</v>
      </c>
      <c r="E95" s="75"/>
      <c r="F95" s="76">
        <f>SUM(F96:F98)</f>
        <v>2654.6</v>
      </c>
      <c r="G95" s="76">
        <f>SUM(G96:G98)</f>
        <v>2558.3</v>
      </c>
    </row>
    <row r="96" spans="1:7" ht="53.25" customHeight="1">
      <c r="A96" s="23" t="s">
        <v>155</v>
      </c>
      <c r="B96" s="75" t="s">
        <v>35</v>
      </c>
      <c r="C96" s="75" t="s">
        <v>13</v>
      </c>
      <c r="D96" s="75" t="s">
        <v>102</v>
      </c>
      <c r="E96" s="75" t="s">
        <v>156</v>
      </c>
      <c r="F96" s="76">
        <v>2654.6</v>
      </c>
      <c r="G96" s="76">
        <v>2558.3</v>
      </c>
    </row>
    <row r="97" spans="1:7" ht="28.5" customHeight="1" hidden="1">
      <c r="A97" s="55"/>
      <c r="B97" s="53"/>
      <c r="C97" s="53"/>
      <c r="D97" s="53"/>
      <c r="E97" s="53"/>
      <c r="F97" s="54"/>
      <c r="G97" s="54"/>
    </row>
    <row r="98" spans="1:7" ht="28.5" customHeight="1" hidden="1">
      <c r="A98" s="55"/>
      <c r="B98" s="53"/>
      <c r="C98" s="53"/>
      <c r="D98" s="53"/>
      <c r="E98" s="53"/>
      <c r="F98" s="54"/>
      <c r="G98" s="54"/>
    </row>
    <row r="99" spans="1:7" ht="15.75" customHeight="1">
      <c r="A99" s="100" t="s">
        <v>110</v>
      </c>
      <c r="B99" s="101" t="s">
        <v>76</v>
      </c>
      <c r="C99" s="101"/>
      <c r="D99" s="101"/>
      <c r="E99" s="101"/>
      <c r="F99" s="86">
        <f>SUM(F103)</f>
        <v>36</v>
      </c>
      <c r="G99" s="86">
        <f>SUM(G103)</f>
        <v>36</v>
      </c>
    </row>
    <row r="100" spans="1:7" ht="17.25" customHeight="1">
      <c r="A100" s="102" t="s">
        <v>108</v>
      </c>
      <c r="B100" s="103" t="s">
        <v>76</v>
      </c>
      <c r="C100" s="103" t="s">
        <v>17</v>
      </c>
      <c r="D100" s="103"/>
      <c r="E100" s="103"/>
      <c r="F100" s="89">
        <f>SUM(F103)</f>
        <v>36</v>
      </c>
      <c r="G100" s="89">
        <f>SUM(G103)</f>
        <v>36</v>
      </c>
    </row>
    <row r="101" spans="1:7" ht="19.5" customHeight="1">
      <c r="A101" s="104" t="s">
        <v>107</v>
      </c>
      <c r="B101" s="105" t="s">
        <v>76</v>
      </c>
      <c r="C101" s="105" t="s">
        <v>17</v>
      </c>
      <c r="D101" s="105" t="s">
        <v>158</v>
      </c>
      <c r="E101" s="105"/>
      <c r="F101" s="106">
        <f>SUM(F103)</f>
        <v>36</v>
      </c>
      <c r="G101" s="106">
        <f>SUM(G103)</f>
        <v>36</v>
      </c>
    </row>
    <row r="102" spans="1:7" ht="27" customHeight="1">
      <c r="A102" s="104" t="s">
        <v>157</v>
      </c>
      <c r="B102" s="105" t="s">
        <v>76</v>
      </c>
      <c r="C102" s="105" t="s">
        <v>17</v>
      </c>
      <c r="D102" s="105" t="s">
        <v>159</v>
      </c>
      <c r="E102" s="105"/>
      <c r="F102" s="106">
        <f>SUM(F103)</f>
        <v>36</v>
      </c>
      <c r="G102" s="106">
        <f>SUM(G103)</f>
        <v>36</v>
      </c>
    </row>
    <row r="103" spans="1:7" ht="27" customHeight="1">
      <c r="A103" s="78" t="s">
        <v>142</v>
      </c>
      <c r="B103" s="105" t="s">
        <v>76</v>
      </c>
      <c r="C103" s="105" t="s">
        <v>17</v>
      </c>
      <c r="D103" s="105" t="s">
        <v>159</v>
      </c>
      <c r="E103" s="105" t="s">
        <v>150</v>
      </c>
      <c r="F103" s="106">
        <v>36</v>
      </c>
      <c r="G103" s="106">
        <v>36</v>
      </c>
    </row>
    <row r="104" spans="1:7" ht="18.75" customHeight="1" thickBot="1">
      <c r="A104" s="65" t="s">
        <v>81</v>
      </c>
      <c r="B104" s="66" t="s">
        <v>3</v>
      </c>
      <c r="C104" s="66" t="s">
        <v>3</v>
      </c>
      <c r="D104" s="66" t="s">
        <v>3</v>
      </c>
      <c r="E104" s="66" t="s">
        <v>3</v>
      </c>
      <c r="F104" s="107">
        <f>F16+F59+F78+F92+F72+F99+F67</f>
        <v>6716.299999999999</v>
      </c>
      <c r="G104" s="107">
        <f>G16+G59+G78+G92+G72+G99+G67</f>
        <v>6510.200000000001</v>
      </c>
    </row>
    <row r="105" spans="1:7" ht="12.75">
      <c r="A105" s="67"/>
      <c r="B105" s="68"/>
      <c r="C105" s="68"/>
      <c r="D105" s="68"/>
      <c r="E105" s="68"/>
      <c r="F105" s="69"/>
      <c r="G105" s="70"/>
    </row>
    <row r="106" spans="1:15" ht="12.75">
      <c r="A106" s="108" t="s">
        <v>126</v>
      </c>
      <c r="B106" s="109"/>
      <c r="C106" s="109"/>
      <c r="D106" s="109"/>
      <c r="E106" s="109"/>
      <c r="F106" s="110"/>
      <c r="G106" s="111" t="s">
        <v>127</v>
      </c>
      <c r="H106" s="112"/>
      <c r="I106" s="112"/>
      <c r="J106" s="112"/>
      <c r="K106" s="112"/>
      <c r="L106" s="112"/>
      <c r="M106" s="112"/>
      <c r="N106" s="112"/>
      <c r="O106" s="112"/>
    </row>
    <row r="107" spans="1:15" ht="12.75">
      <c r="A107" s="113"/>
      <c r="B107" s="114"/>
      <c r="C107" s="114"/>
      <c r="D107" s="114"/>
      <c r="E107" s="114"/>
      <c r="F107" s="115"/>
      <c r="G107" s="112"/>
      <c r="H107" s="112"/>
      <c r="I107" s="112"/>
      <c r="J107" s="112"/>
      <c r="K107" s="112"/>
      <c r="L107" s="112"/>
      <c r="M107" s="112"/>
      <c r="N107" s="112"/>
      <c r="O107" s="112"/>
    </row>
  </sheetData>
  <sheetProtection/>
  <mergeCells count="8">
    <mergeCell ref="F13:G14"/>
    <mergeCell ref="B1:I1"/>
    <mergeCell ref="A2:I2"/>
    <mergeCell ref="A3:I3"/>
    <mergeCell ref="A4:I4"/>
    <mergeCell ref="A7:F7"/>
    <mergeCell ref="A9:F9"/>
    <mergeCell ref="A8:F8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r:id="rId1"/>
  <rowBreaks count="2" manualBreakCount="2">
    <brk id="45" max="5" man="1"/>
    <brk id="91" max="5" man="1"/>
  </rowBreaks>
  <ignoredErrors>
    <ignoredError sqref="C17 B18:E19 B22:D22 B33:D33 B23:E25 B72:E79 B83:E84 B80:C82 E80:E81 B92:E94 B85:C86 E85 E88 B88:C90 B66:D66 B95:C96 E95 E42:E44 B42:D62 E46:E62 B27:E29 B26" numberStoredAsText="1"/>
    <ignoredError sqref="F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125" zoomScaleNormal="125" zoomScalePageLayoutView="0" workbookViewId="0" topLeftCell="A1">
      <selection activeCell="A80" sqref="A80"/>
    </sheetView>
  </sheetViews>
  <sheetFormatPr defaultColWidth="9.140625" defaultRowHeight="12.75"/>
  <cols>
    <col min="1" max="1" width="62.421875" style="3" customWidth="1"/>
    <col min="2" max="2" width="5.28125" style="3" customWidth="1"/>
    <col min="3" max="4" width="4.7109375" style="4" customWidth="1"/>
    <col min="5" max="5" width="8.7109375" style="4" customWidth="1"/>
    <col min="6" max="6" width="4.00390625" style="4" customWidth="1"/>
    <col min="7" max="7" width="8.00390625" style="21" customWidth="1"/>
    <col min="8" max="8" width="8.7109375" style="21" customWidth="1"/>
    <col min="9" max="14" width="0" style="1" hidden="1" customWidth="1"/>
    <col min="15" max="15" width="18.7109375" style="1" hidden="1" customWidth="1"/>
    <col min="16" max="16" width="18.7109375" style="1" customWidth="1"/>
    <col min="17" max="16384" width="9.140625" style="1" customWidth="1"/>
  </cols>
  <sheetData>
    <row r="1" spans="1:8" ht="12.75">
      <c r="A1" s="14"/>
      <c r="B1" s="14"/>
      <c r="C1" s="15"/>
      <c r="D1" s="15"/>
      <c r="E1" s="15"/>
      <c r="F1" s="15"/>
      <c r="G1" s="149"/>
      <c r="H1" s="18" t="s">
        <v>128</v>
      </c>
    </row>
    <row r="2" spans="1:8" ht="12.75">
      <c r="A2" s="158" t="str">
        <f>6!A2</f>
        <v>к решению Собрания депутатов Митякинского сельского поселения</v>
      </c>
      <c r="B2" s="158"/>
      <c r="C2" s="158"/>
      <c r="D2" s="158"/>
      <c r="E2" s="158"/>
      <c r="F2" s="158"/>
      <c r="G2" s="158"/>
      <c r="H2" s="158"/>
    </row>
    <row r="3" spans="1:8" ht="12.75">
      <c r="A3" s="168" t="s">
        <v>176</v>
      </c>
      <c r="B3" s="168"/>
      <c r="C3" s="168"/>
      <c r="D3" s="168"/>
      <c r="E3" s="168"/>
      <c r="F3" s="168"/>
      <c r="G3" s="168"/>
      <c r="H3" s="168"/>
    </row>
    <row r="4" spans="1:8" ht="12.75">
      <c r="A4" s="167" t="str">
        <f>6!A3</f>
        <v>"О бюджете Митякинского сельского поселения Тарасовского района на 2012 год </v>
      </c>
      <c r="B4" s="167"/>
      <c r="C4" s="167"/>
      <c r="D4" s="167"/>
      <c r="E4" s="167"/>
      <c r="F4" s="167"/>
      <c r="G4" s="167"/>
      <c r="H4" s="167"/>
    </row>
    <row r="5" spans="1:8" ht="12.75">
      <c r="A5" s="167" t="str">
        <f>6!A4</f>
        <v>и на плановый период 2013 и 2014 годов №27  от 09.12.2011 года</v>
      </c>
      <c r="B5" s="167"/>
      <c r="C5" s="167"/>
      <c r="D5" s="167"/>
      <c r="E5" s="167"/>
      <c r="F5" s="167"/>
      <c r="G5" s="167"/>
      <c r="H5" s="167"/>
    </row>
    <row r="6" spans="1:8" ht="12.75">
      <c r="A6" s="167"/>
      <c r="B6" s="167"/>
      <c r="C6" s="167"/>
      <c r="D6" s="167"/>
      <c r="E6" s="167"/>
      <c r="F6" s="167"/>
      <c r="G6" s="167"/>
      <c r="H6" s="167"/>
    </row>
    <row r="7" spans="1:8" ht="11.25" customHeight="1">
      <c r="A7" s="34"/>
      <c r="B7" s="34"/>
      <c r="C7" s="34"/>
      <c r="D7" s="34"/>
      <c r="E7" s="34"/>
      <c r="F7" s="34"/>
      <c r="G7" s="150"/>
      <c r="H7" s="34"/>
    </row>
    <row r="8" spans="1:9" ht="36" customHeight="1">
      <c r="A8" s="164" t="s">
        <v>116</v>
      </c>
      <c r="B8" s="164"/>
      <c r="C8" s="164"/>
      <c r="D8" s="164"/>
      <c r="E8" s="164"/>
      <c r="F8" s="164"/>
      <c r="G8" s="164"/>
      <c r="H8" s="164"/>
      <c r="I8" s="164"/>
    </row>
    <row r="9" spans="1:8" ht="12.75">
      <c r="A9" s="5"/>
      <c r="B9" s="5"/>
      <c r="C9" s="6"/>
      <c r="D9" s="6"/>
      <c r="E9" s="6"/>
      <c r="F9" s="6"/>
      <c r="G9" s="19"/>
      <c r="H9" s="19"/>
    </row>
    <row r="10" ht="13.5" thickBot="1">
      <c r="H10" s="20" t="s">
        <v>16</v>
      </c>
    </row>
    <row r="11" spans="1:8" ht="12.75">
      <c r="A11" s="171" t="s">
        <v>0</v>
      </c>
      <c r="B11" s="165" t="s">
        <v>10</v>
      </c>
      <c r="C11" s="165" t="s">
        <v>6</v>
      </c>
      <c r="D11" s="165" t="s">
        <v>7</v>
      </c>
      <c r="E11" s="165" t="s">
        <v>8</v>
      </c>
      <c r="F11" s="165" t="s">
        <v>9</v>
      </c>
      <c r="G11" s="169" t="s">
        <v>117</v>
      </c>
      <c r="H11" s="170"/>
    </row>
    <row r="12" spans="1:8" ht="15.75" customHeight="1">
      <c r="A12" s="172"/>
      <c r="B12" s="166"/>
      <c r="C12" s="166"/>
      <c r="D12" s="166"/>
      <c r="E12" s="166"/>
      <c r="F12" s="166"/>
      <c r="G12" s="151" t="s">
        <v>118</v>
      </c>
      <c r="H12" s="49" t="s">
        <v>113</v>
      </c>
    </row>
    <row r="13" spans="1:8" ht="13.5" customHeight="1">
      <c r="A13" s="37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151"/>
      <c r="H13" s="41">
        <v>7</v>
      </c>
    </row>
    <row r="14" spans="1:8" ht="13.5" customHeight="1">
      <c r="A14" s="32" t="s">
        <v>103</v>
      </c>
      <c r="B14" s="10" t="s">
        <v>40</v>
      </c>
      <c r="C14" s="10" t="s">
        <v>3</v>
      </c>
      <c r="D14" s="10" t="s">
        <v>3</v>
      </c>
      <c r="E14" s="10" t="s">
        <v>3</v>
      </c>
      <c r="F14" s="10" t="s">
        <v>3</v>
      </c>
      <c r="G14" s="107">
        <v>6716.3</v>
      </c>
      <c r="H14" s="33">
        <v>6510.2</v>
      </c>
    </row>
    <row r="15" spans="1:8" ht="13.5" customHeight="1">
      <c r="A15" s="28" t="s">
        <v>2</v>
      </c>
      <c r="B15" s="22">
        <v>951</v>
      </c>
      <c r="C15" s="11" t="s">
        <v>1</v>
      </c>
      <c r="D15" s="11" t="s">
        <v>3</v>
      </c>
      <c r="E15" s="11" t="s">
        <v>3</v>
      </c>
      <c r="F15" s="11" t="s">
        <v>3</v>
      </c>
      <c r="G15" s="44">
        <v>3613.2</v>
      </c>
      <c r="H15" s="29">
        <v>3499.6</v>
      </c>
    </row>
    <row r="16" spans="1:8" ht="27.75" customHeight="1">
      <c r="A16" s="99" t="s">
        <v>68</v>
      </c>
      <c r="B16" s="121">
        <v>951</v>
      </c>
      <c r="C16" s="72" t="s">
        <v>1</v>
      </c>
      <c r="D16" s="72" t="s">
        <v>17</v>
      </c>
      <c r="E16" s="72" t="s">
        <v>3</v>
      </c>
      <c r="F16" s="72" t="s">
        <v>3</v>
      </c>
      <c r="G16" s="73" t="s">
        <v>119</v>
      </c>
      <c r="H16" s="122">
        <f>H17</f>
        <v>589.9</v>
      </c>
    </row>
    <row r="17" spans="1:17" ht="41.25" customHeight="1">
      <c r="A17" s="74" t="s">
        <v>46</v>
      </c>
      <c r="B17" s="123">
        <v>951</v>
      </c>
      <c r="C17" s="75" t="s">
        <v>13</v>
      </c>
      <c r="D17" s="75" t="s">
        <v>17</v>
      </c>
      <c r="E17" s="75" t="s">
        <v>23</v>
      </c>
      <c r="F17" s="77"/>
      <c r="G17" s="95" t="s">
        <v>119</v>
      </c>
      <c r="H17" s="124">
        <f>H18</f>
        <v>589.9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ht="12.75" customHeight="1">
      <c r="A18" s="125" t="s">
        <v>20</v>
      </c>
      <c r="B18" s="75" t="s">
        <v>40</v>
      </c>
      <c r="C18" s="75" t="s">
        <v>1</v>
      </c>
      <c r="D18" s="75" t="s">
        <v>17</v>
      </c>
      <c r="E18" s="75" t="s">
        <v>24</v>
      </c>
      <c r="F18" s="75"/>
      <c r="G18" s="76" t="s">
        <v>119</v>
      </c>
      <c r="H18" s="126">
        <f>H20</f>
        <v>589.9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ht="51" customHeight="1">
      <c r="A19" s="23" t="s">
        <v>131</v>
      </c>
      <c r="B19" s="75" t="s">
        <v>40</v>
      </c>
      <c r="C19" s="75" t="s">
        <v>13</v>
      </c>
      <c r="D19" s="75" t="s">
        <v>17</v>
      </c>
      <c r="E19" s="75" t="s">
        <v>24</v>
      </c>
      <c r="F19" s="75" t="s">
        <v>134</v>
      </c>
      <c r="G19" s="76" t="s">
        <v>119</v>
      </c>
      <c r="H19" s="75" t="s">
        <v>119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ht="30" customHeight="1">
      <c r="A20" s="23" t="s">
        <v>132</v>
      </c>
      <c r="B20" s="75" t="s">
        <v>40</v>
      </c>
      <c r="C20" s="75" t="s">
        <v>13</v>
      </c>
      <c r="D20" s="75" t="s">
        <v>17</v>
      </c>
      <c r="E20" s="75" t="s">
        <v>24</v>
      </c>
      <c r="F20" s="75" t="s">
        <v>135</v>
      </c>
      <c r="G20" s="76" t="s">
        <v>119</v>
      </c>
      <c r="H20" s="126">
        <v>589.9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ht="12.75" customHeight="1">
      <c r="A21" s="23" t="s">
        <v>133</v>
      </c>
      <c r="B21" s="123">
        <v>951</v>
      </c>
      <c r="C21" s="75" t="s">
        <v>13</v>
      </c>
      <c r="D21" s="75" t="s">
        <v>17</v>
      </c>
      <c r="E21" s="75" t="s">
        <v>24</v>
      </c>
      <c r="F21" s="75" t="s">
        <v>136</v>
      </c>
      <c r="G21" s="76" t="s">
        <v>169</v>
      </c>
      <c r="H21" s="126">
        <v>572.6</v>
      </c>
      <c r="I21" s="7"/>
      <c r="J21" s="7"/>
      <c r="K21" s="7"/>
      <c r="L21" s="7"/>
      <c r="M21" s="7"/>
      <c r="N21" s="7"/>
      <c r="O21" s="7"/>
      <c r="P21" s="7"/>
      <c r="Q21" s="7"/>
    </row>
    <row r="22" spans="1:16" ht="40.5" customHeight="1" hidden="1">
      <c r="A22" s="120" t="s">
        <v>65</v>
      </c>
      <c r="B22" s="50" t="s">
        <v>40</v>
      </c>
      <c r="C22" s="50" t="s">
        <v>13</v>
      </c>
      <c r="D22" s="50" t="s">
        <v>22</v>
      </c>
      <c r="E22" s="50"/>
      <c r="F22" s="50"/>
      <c r="G22" s="51"/>
      <c r="H22" s="117">
        <f>H23</f>
        <v>17.3</v>
      </c>
      <c r="I22" s="7"/>
      <c r="J22" s="7"/>
      <c r="K22" s="7"/>
      <c r="L22" s="7"/>
      <c r="M22" s="7"/>
      <c r="N22" s="7"/>
      <c r="O22" s="7"/>
      <c r="P22" s="7"/>
    </row>
    <row r="23" spans="1:16" ht="12.75" customHeight="1" hidden="1">
      <c r="A23" s="52" t="s">
        <v>37</v>
      </c>
      <c r="B23" s="118">
        <v>951</v>
      </c>
      <c r="C23" s="53" t="s">
        <v>13</v>
      </c>
      <c r="D23" s="53" t="s">
        <v>22</v>
      </c>
      <c r="E23" s="53" t="s">
        <v>38</v>
      </c>
      <c r="F23" s="56"/>
      <c r="G23" s="152"/>
      <c r="H23" s="119">
        <f>H24</f>
        <v>17.3</v>
      </c>
      <c r="I23" s="7"/>
      <c r="J23" s="7"/>
      <c r="K23" s="7"/>
      <c r="L23" s="7"/>
      <c r="M23" s="7"/>
      <c r="N23" s="7"/>
      <c r="O23" s="7"/>
      <c r="P23" s="7"/>
    </row>
    <row r="24" spans="1:16" ht="66.75" customHeight="1" hidden="1">
      <c r="A24" s="55" t="s">
        <v>47</v>
      </c>
      <c r="B24" s="53" t="s">
        <v>40</v>
      </c>
      <c r="C24" s="53" t="s">
        <v>13</v>
      </c>
      <c r="D24" s="53" t="s">
        <v>22</v>
      </c>
      <c r="E24" s="53" t="s">
        <v>39</v>
      </c>
      <c r="F24" s="56"/>
      <c r="G24" s="152"/>
      <c r="H24" s="119">
        <f>H25</f>
        <v>17.3</v>
      </c>
      <c r="I24" s="7"/>
      <c r="J24" s="7"/>
      <c r="K24" s="7"/>
      <c r="L24" s="7"/>
      <c r="M24" s="7"/>
      <c r="N24" s="7"/>
      <c r="O24" s="7"/>
      <c r="P24" s="7"/>
    </row>
    <row r="25" spans="1:16" ht="12.75" customHeight="1" hidden="1">
      <c r="A25" s="55" t="s">
        <v>36</v>
      </c>
      <c r="B25" s="118">
        <v>951</v>
      </c>
      <c r="C25" s="53" t="s">
        <v>13</v>
      </c>
      <c r="D25" s="53" t="s">
        <v>22</v>
      </c>
      <c r="E25" s="53" t="s">
        <v>39</v>
      </c>
      <c r="F25" s="53" t="s">
        <v>42</v>
      </c>
      <c r="G25" s="54"/>
      <c r="H25" s="119">
        <f>6!F26</f>
        <v>17.3</v>
      </c>
      <c r="I25" s="7"/>
      <c r="J25" s="7"/>
      <c r="K25" s="7"/>
      <c r="L25" s="7"/>
      <c r="M25" s="7"/>
      <c r="N25" s="7"/>
      <c r="O25" s="7"/>
      <c r="P25" s="7"/>
    </row>
    <row r="26" spans="1:16" ht="12.75" customHeight="1">
      <c r="A26" s="78" t="s">
        <v>137</v>
      </c>
      <c r="B26" s="123">
        <v>951</v>
      </c>
      <c r="C26" s="75" t="s">
        <v>13</v>
      </c>
      <c r="D26" s="75" t="s">
        <v>17</v>
      </c>
      <c r="E26" s="75" t="s">
        <v>24</v>
      </c>
      <c r="F26" s="75" t="s">
        <v>138</v>
      </c>
      <c r="G26" s="76" t="s">
        <v>168</v>
      </c>
      <c r="H26" s="126">
        <v>17.3</v>
      </c>
      <c r="I26" s="7"/>
      <c r="J26" s="7"/>
      <c r="K26" s="7"/>
      <c r="L26" s="7"/>
      <c r="M26" s="7"/>
      <c r="N26" s="7"/>
      <c r="O26" s="7"/>
      <c r="P26" s="7"/>
    </row>
    <row r="27" spans="1:17" s="8" customFormat="1" ht="39.75" customHeight="1">
      <c r="A27" s="71" t="s">
        <v>48</v>
      </c>
      <c r="B27" s="121">
        <v>951</v>
      </c>
      <c r="C27" s="72" t="s">
        <v>13</v>
      </c>
      <c r="D27" s="72" t="s">
        <v>12</v>
      </c>
      <c r="E27" s="72"/>
      <c r="F27" s="72"/>
      <c r="G27" s="73" t="s">
        <v>129</v>
      </c>
      <c r="H27" s="122">
        <f>H28+H42</f>
        <v>3018.5</v>
      </c>
      <c r="I27" s="9"/>
      <c r="J27" s="9"/>
      <c r="K27" s="9"/>
      <c r="L27" s="9"/>
      <c r="M27" s="9"/>
      <c r="N27" s="9"/>
      <c r="O27" s="9"/>
      <c r="P27" s="9"/>
      <c r="Q27" s="9"/>
    </row>
    <row r="28" spans="1:17" ht="40.5" customHeight="1">
      <c r="A28" s="74" t="s">
        <v>46</v>
      </c>
      <c r="B28" s="123">
        <v>951</v>
      </c>
      <c r="C28" s="75" t="s">
        <v>1</v>
      </c>
      <c r="D28" s="75" t="s">
        <v>12</v>
      </c>
      <c r="E28" s="75" t="s">
        <v>23</v>
      </c>
      <c r="F28" s="75"/>
      <c r="G28" s="76" t="s">
        <v>166</v>
      </c>
      <c r="H28" s="126">
        <f>H29</f>
        <v>3018.3</v>
      </c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74" t="s">
        <v>18</v>
      </c>
      <c r="B29" s="123">
        <v>951</v>
      </c>
      <c r="C29" s="75" t="s">
        <v>1</v>
      </c>
      <c r="D29" s="75" t="s">
        <v>12</v>
      </c>
      <c r="E29" s="75" t="s">
        <v>26</v>
      </c>
      <c r="F29" s="75"/>
      <c r="G29" s="76" t="s">
        <v>166</v>
      </c>
      <c r="H29" s="126">
        <v>3018.3</v>
      </c>
      <c r="I29" s="7"/>
      <c r="J29" s="7"/>
      <c r="K29" s="7"/>
      <c r="L29" s="7"/>
      <c r="M29" s="7"/>
      <c r="N29" s="7"/>
      <c r="O29" s="7"/>
      <c r="P29" s="7"/>
      <c r="Q29" s="7"/>
    </row>
    <row r="30" spans="1:17" ht="39">
      <c r="A30" s="23" t="s">
        <v>131</v>
      </c>
      <c r="B30" s="123">
        <v>951</v>
      </c>
      <c r="C30" s="75" t="s">
        <v>13</v>
      </c>
      <c r="D30" s="75" t="s">
        <v>12</v>
      </c>
      <c r="E30" s="75" t="s">
        <v>26</v>
      </c>
      <c r="F30" s="75" t="s">
        <v>134</v>
      </c>
      <c r="G30" s="76" t="s">
        <v>165</v>
      </c>
      <c r="H30" s="126">
        <v>2036.9</v>
      </c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23" t="s">
        <v>132</v>
      </c>
      <c r="B31" s="123">
        <v>951</v>
      </c>
      <c r="C31" s="75" t="s">
        <v>13</v>
      </c>
      <c r="D31" s="75" t="s">
        <v>12</v>
      </c>
      <c r="E31" s="75" t="s">
        <v>26</v>
      </c>
      <c r="F31" s="75" t="s">
        <v>135</v>
      </c>
      <c r="G31" s="76" t="s">
        <v>165</v>
      </c>
      <c r="H31" s="126">
        <v>2036.9</v>
      </c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23" t="s">
        <v>133</v>
      </c>
      <c r="B32" s="123">
        <v>951</v>
      </c>
      <c r="C32" s="75" t="s">
        <v>13</v>
      </c>
      <c r="D32" s="75" t="s">
        <v>12</v>
      </c>
      <c r="E32" s="75" t="s">
        <v>26</v>
      </c>
      <c r="F32" s="75" t="s">
        <v>136</v>
      </c>
      <c r="G32" s="76" t="s">
        <v>171</v>
      </c>
      <c r="H32" s="126">
        <v>1960.5</v>
      </c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23" t="s">
        <v>137</v>
      </c>
      <c r="B33" s="123">
        <v>951</v>
      </c>
      <c r="C33" s="75" t="s">
        <v>13</v>
      </c>
      <c r="D33" s="75" t="s">
        <v>12</v>
      </c>
      <c r="E33" s="75" t="s">
        <v>26</v>
      </c>
      <c r="F33" s="75" t="s">
        <v>138</v>
      </c>
      <c r="G33" s="76" t="s">
        <v>170</v>
      </c>
      <c r="H33" s="126">
        <v>69.6</v>
      </c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23" t="s">
        <v>139</v>
      </c>
      <c r="B34" s="123">
        <v>951</v>
      </c>
      <c r="C34" s="75" t="s">
        <v>13</v>
      </c>
      <c r="D34" s="75" t="s">
        <v>12</v>
      </c>
      <c r="E34" s="75" t="s">
        <v>26</v>
      </c>
      <c r="F34" s="75" t="s">
        <v>147</v>
      </c>
      <c r="G34" s="76" t="s">
        <v>164</v>
      </c>
      <c r="H34" s="126">
        <v>942.8</v>
      </c>
      <c r="I34" s="7"/>
      <c r="J34" s="7"/>
      <c r="K34" s="7"/>
      <c r="L34" s="7"/>
      <c r="M34" s="7"/>
      <c r="N34" s="7"/>
      <c r="O34" s="7"/>
      <c r="P34" s="7"/>
      <c r="Q34" s="7"/>
    </row>
    <row r="35" spans="1:17" ht="26.25">
      <c r="A35" s="23" t="s">
        <v>140</v>
      </c>
      <c r="B35" s="123">
        <v>951</v>
      </c>
      <c r="C35" s="75" t="s">
        <v>13</v>
      </c>
      <c r="D35" s="75" t="s">
        <v>12</v>
      </c>
      <c r="E35" s="75" t="s">
        <v>26</v>
      </c>
      <c r="F35" s="75" t="s">
        <v>148</v>
      </c>
      <c r="G35" s="76" t="s">
        <v>164</v>
      </c>
      <c r="H35" s="126">
        <v>942.8</v>
      </c>
      <c r="I35" s="7"/>
      <c r="J35" s="7"/>
      <c r="K35" s="7"/>
      <c r="L35" s="7"/>
      <c r="M35" s="7"/>
      <c r="N35" s="7"/>
      <c r="O35" s="7"/>
      <c r="P35" s="7"/>
      <c r="Q35" s="7"/>
    </row>
    <row r="36" spans="1:17" ht="26.25">
      <c r="A36" s="23" t="s">
        <v>141</v>
      </c>
      <c r="B36" s="123">
        <v>951</v>
      </c>
      <c r="C36" s="75" t="s">
        <v>13</v>
      </c>
      <c r="D36" s="75" t="s">
        <v>12</v>
      </c>
      <c r="E36" s="75" t="s">
        <v>26</v>
      </c>
      <c r="F36" s="75" t="s">
        <v>149</v>
      </c>
      <c r="G36" s="76" t="s">
        <v>163</v>
      </c>
      <c r="H36" s="126">
        <v>215.3</v>
      </c>
      <c r="I36" s="7"/>
      <c r="J36" s="7"/>
      <c r="K36" s="7"/>
      <c r="L36" s="7"/>
      <c r="M36" s="7"/>
      <c r="N36" s="7"/>
      <c r="O36" s="7"/>
      <c r="P36" s="7"/>
      <c r="Q36" s="7"/>
    </row>
    <row r="37" spans="1:17" ht="26.25">
      <c r="A37" s="23" t="s">
        <v>142</v>
      </c>
      <c r="B37" s="123">
        <v>951</v>
      </c>
      <c r="C37" s="75" t="s">
        <v>13</v>
      </c>
      <c r="D37" s="75" t="s">
        <v>12</v>
      </c>
      <c r="E37" s="75" t="s">
        <v>26</v>
      </c>
      <c r="F37" s="75" t="s">
        <v>150</v>
      </c>
      <c r="G37" s="76">
        <v>732.3</v>
      </c>
      <c r="H37" s="126">
        <v>618.7</v>
      </c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23" t="s">
        <v>143</v>
      </c>
      <c r="B38" s="123">
        <v>951</v>
      </c>
      <c r="C38" s="75" t="s">
        <v>13</v>
      </c>
      <c r="D38" s="75" t="s">
        <v>12</v>
      </c>
      <c r="E38" s="75" t="s">
        <v>26</v>
      </c>
      <c r="F38" s="75" t="s">
        <v>151</v>
      </c>
      <c r="G38" s="76" t="s">
        <v>162</v>
      </c>
      <c r="H38" s="126">
        <v>38.6</v>
      </c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23" t="s">
        <v>144</v>
      </c>
      <c r="B39" s="123">
        <v>951</v>
      </c>
      <c r="C39" s="75" t="s">
        <v>13</v>
      </c>
      <c r="D39" s="75" t="s">
        <v>12</v>
      </c>
      <c r="E39" s="75" t="s">
        <v>26</v>
      </c>
      <c r="F39" s="75" t="s">
        <v>152</v>
      </c>
      <c r="G39" s="76" t="s">
        <v>162</v>
      </c>
      <c r="H39" s="126">
        <v>38.6</v>
      </c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23" t="s">
        <v>145</v>
      </c>
      <c r="B40" s="123">
        <v>951</v>
      </c>
      <c r="C40" s="75" t="s">
        <v>13</v>
      </c>
      <c r="D40" s="75" t="s">
        <v>12</v>
      </c>
      <c r="E40" s="75" t="s">
        <v>26</v>
      </c>
      <c r="F40" s="75" t="s">
        <v>153</v>
      </c>
      <c r="G40" s="76" t="s">
        <v>161</v>
      </c>
      <c r="H40" s="126">
        <v>6.4</v>
      </c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23" t="s">
        <v>146</v>
      </c>
      <c r="B41" s="123">
        <v>951</v>
      </c>
      <c r="C41" s="75" t="s">
        <v>13</v>
      </c>
      <c r="D41" s="75" t="s">
        <v>12</v>
      </c>
      <c r="E41" s="75" t="s">
        <v>26</v>
      </c>
      <c r="F41" s="75" t="s">
        <v>154</v>
      </c>
      <c r="G41" s="76" t="s">
        <v>160</v>
      </c>
      <c r="H41" s="126">
        <v>32.2</v>
      </c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74" t="s">
        <v>37</v>
      </c>
      <c r="B42" s="123">
        <v>951</v>
      </c>
      <c r="C42" s="75" t="s">
        <v>13</v>
      </c>
      <c r="D42" s="75" t="s">
        <v>12</v>
      </c>
      <c r="E42" s="75" t="s">
        <v>38</v>
      </c>
      <c r="F42" s="77"/>
      <c r="G42" s="76" t="s">
        <v>120</v>
      </c>
      <c r="H42" s="126">
        <f>H46+H43</f>
        <v>0.2</v>
      </c>
      <c r="I42" s="7"/>
      <c r="J42" s="7"/>
      <c r="K42" s="7"/>
      <c r="L42" s="7"/>
      <c r="M42" s="7"/>
      <c r="N42" s="7"/>
      <c r="O42" s="7"/>
      <c r="P42" s="7"/>
      <c r="Q42" s="7"/>
    </row>
    <row r="43" spans="1:17" ht="66">
      <c r="A43" s="78" t="s">
        <v>63</v>
      </c>
      <c r="B43" s="123">
        <v>951</v>
      </c>
      <c r="C43" s="75" t="s">
        <v>13</v>
      </c>
      <c r="D43" s="75" t="s">
        <v>12</v>
      </c>
      <c r="E43" s="75" t="s">
        <v>66</v>
      </c>
      <c r="F43" s="75"/>
      <c r="G43" s="76" t="s">
        <v>120</v>
      </c>
      <c r="H43" s="126">
        <f>H44</f>
        <v>0.2</v>
      </c>
      <c r="I43" s="7"/>
      <c r="J43" s="7"/>
      <c r="K43" s="7"/>
      <c r="L43" s="7"/>
      <c r="M43" s="7"/>
      <c r="N43" s="7"/>
      <c r="O43" s="7"/>
      <c r="P43" s="7"/>
      <c r="Q43" s="7"/>
    </row>
    <row r="44" spans="1:17" ht="184.5">
      <c r="A44" s="78" t="s">
        <v>69</v>
      </c>
      <c r="B44" s="123">
        <v>951</v>
      </c>
      <c r="C44" s="75" t="s">
        <v>13</v>
      </c>
      <c r="D44" s="75" t="s">
        <v>12</v>
      </c>
      <c r="E44" s="75" t="s">
        <v>64</v>
      </c>
      <c r="F44" s="75"/>
      <c r="G44" s="76" t="s">
        <v>120</v>
      </c>
      <c r="H44" s="126">
        <f>H45</f>
        <v>0.2</v>
      </c>
      <c r="I44" s="7"/>
      <c r="J44" s="7"/>
      <c r="K44" s="7"/>
      <c r="L44" s="7"/>
      <c r="M44" s="7"/>
      <c r="N44" s="7"/>
      <c r="O44" s="7"/>
      <c r="P44" s="7"/>
      <c r="Q44" s="7"/>
    </row>
    <row r="45" spans="1:17" ht="26.25">
      <c r="A45" s="78" t="s">
        <v>142</v>
      </c>
      <c r="B45" s="123">
        <v>951</v>
      </c>
      <c r="C45" s="75" t="s">
        <v>13</v>
      </c>
      <c r="D45" s="75" t="s">
        <v>12</v>
      </c>
      <c r="E45" s="75" t="s">
        <v>64</v>
      </c>
      <c r="F45" s="75" t="s">
        <v>150</v>
      </c>
      <c r="G45" s="76" t="s">
        <v>120</v>
      </c>
      <c r="H45" s="126">
        <f>6!F45</f>
        <v>0.2</v>
      </c>
      <c r="I45" s="7"/>
      <c r="J45" s="7"/>
      <c r="K45" s="7"/>
      <c r="L45" s="7"/>
      <c r="M45" s="7"/>
      <c r="N45" s="7"/>
      <c r="O45" s="7"/>
      <c r="P45" s="7"/>
      <c r="Q45" s="7"/>
    </row>
    <row r="46" spans="1:17" ht="66" hidden="1">
      <c r="A46" s="55" t="s">
        <v>47</v>
      </c>
      <c r="B46" s="118">
        <v>951</v>
      </c>
      <c r="C46" s="53" t="s">
        <v>13</v>
      </c>
      <c r="D46" s="53" t="s">
        <v>12</v>
      </c>
      <c r="E46" s="53" t="s">
        <v>39</v>
      </c>
      <c r="F46" s="56"/>
      <c r="G46" s="152"/>
      <c r="H46" s="119">
        <f>H47</f>
        <v>0</v>
      </c>
      <c r="I46" s="7"/>
      <c r="J46" s="7"/>
      <c r="K46" s="7"/>
      <c r="L46" s="7"/>
      <c r="M46" s="7"/>
      <c r="N46" s="7"/>
      <c r="O46" s="7"/>
      <c r="P46" s="7"/>
      <c r="Q46" s="7"/>
    </row>
    <row r="47" spans="1:17" ht="12.75" hidden="1">
      <c r="A47" s="55" t="s">
        <v>36</v>
      </c>
      <c r="B47" s="118">
        <v>951</v>
      </c>
      <c r="C47" s="53" t="s">
        <v>13</v>
      </c>
      <c r="D47" s="53" t="s">
        <v>12</v>
      </c>
      <c r="E47" s="53" t="s">
        <v>39</v>
      </c>
      <c r="F47" s="53" t="s">
        <v>42</v>
      </c>
      <c r="G47" s="54"/>
      <c r="H47" s="119">
        <f>6!F47</f>
        <v>0</v>
      </c>
      <c r="I47" s="7"/>
      <c r="J47" s="7"/>
      <c r="K47" s="7"/>
      <c r="L47" s="7"/>
      <c r="M47" s="7"/>
      <c r="N47" s="7"/>
      <c r="O47" s="7"/>
      <c r="P47" s="7"/>
      <c r="Q47" s="7"/>
    </row>
    <row r="48" spans="1:17" ht="12.75" hidden="1">
      <c r="A48" s="58" t="s">
        <v>27</v>
      </c>
      <c r="B48" s="116">
        <v>951</v>
      </c>
      <c r="C48" s="50" t="s">
        <v>13</v>
      </c>
      <c r="D48" s="50" t="s">
        <v>28</v>
      </c>
      <c r="E48" s="50"/>
      <c r="F48" s="50"/>
      <c r="G48" s="51"/>
      <c r="H48" s="117">
        <f>H50</f>
        <v>0</v>
      </c>
      <c r="I48" s="7"/>
      <c r="J48" s="7"/>
      <c r="K48" s="7"/>
      <c r="L48" s="7"/>
      <c r="M48" s="7"/>
      <c r="N48" s="7"/>
      <c r="O48" s="7"/>
      <c r="P48" s="7"/>
      <c r="Q48" s="7"/>
    </row>
    <row r="49" spans="1:17" ht="12.75" hidden="1">
      <c r="A49" s="52" t="s">
        <v>29</v>
      </c>
      <c r="B49" s="118">
        <v>951</v>
      </c>
      <c r="C49" s="53" t="s">
        <v>13</v>
      </c>
      <c r="D49" s="53" t="s">
        <v>28</v>
      </c>
      <c r="E49" s="53" t="s">
        <v>30</v>
      </c>
      <c r="F49" s="53"/>
      <c r="G49" s="54"/>
      <c r="H49" s="119">
        <f>H50</f>
        <v>0</v>
      </c>
      <c r="I49" s="7"/>
      <c r="J49" s="7"/>
      <c r="K49" s="7"/>
      <c r="L49" s="7"/>
      <c r="M49" s="7"/>
      <c r="N49" s="7"/>
      <c r="O49" s="7"/>
      <c r="P49" s="7"/>
      <c r="Q49" s="7"/>
    </row>
    <row r="50" spans="1:17" ht="26.25" hidden="1">
      <c r="A50" s="55" t="s">
        <v>60</v>
      </c>
      <c r="B50" s="118">
        <v>951</v>
      </c>
      <c r="C50" s="53" t="s">
        <v>13</v>
      </c>
      <c r="D50" s="53" t="s">
        <v>28</v>
      </c>
      <c r="E50" s="53" t="s">
        <v>61</v>
      </c>
      <c r="F50" s="53"/>
      <c r="G50" s="54"/>
      <c r="H50" s="119">
        <f>H51</f>
        <v>0</v>
      </c>
      <c r="I50" s="7"/>
      <c r="J50" s="7"/>
      <c r="K50" s="7"/>
      <c r="L50" s="7"/>
      <c r="M50" s="7"/>
      <c r="N50" s="7"/>
      <c r="O50" s="7"/>
      <c r="P50" s="7"/>
      <c r="Q50" s="7"/>
    </row>
    <row r="51" spans="1:17" ht="12.75" hidden="1">
      <c r="A51" s="55" t="s">
        <v>25</v>
      </c>
      <c r="B51" s="118">
        <v>951</v>
      </c>
      <c r="C51" s="53" t="s">
        <v>13</v>
      </c>
      <c r="D51" s="53" t="s">
        <v>28</v>
      </c>
      <c r="E51" s="53" t="s">
        <v>61</v>
      </c>
      <c r="F51" s="53">
        <v>997</v>
      </c>
      <c r="G51" s="54"/>
      <c r="H51" s="119"/>
      <c r="I51" s="7"/>
      <c r="J51" s="7"/>
      <c r="K51" s="7"/>
      <c r="L51" s="7"/>
      <c r="M51" s="7"/>
      <c r="N51" s="7"/>
      <c r="O51" s="7"/>
      <c r="P51" s="7"/>
      <c r="Q51" s="7"/>
    </row>
    <row r="52" spans="1:17" ht="0.75" customHeight="1" hidden="1">
      <c r="A52" s="120" t="s">
        <v>44</v>
      </c>
      <c r="B52" s="116">
        <v>951</v>
      </c>
      <c r="C52" s="50" t="s">
        <v>13</v>
      </c>
      <c r="D52" s="50" t="s">
        <v>62</v>
      </c>
      <c r="E52" s="50"/>
      <c r="F52" s="50"/>
      <c r="G52" s="51"/>
      <c r="H52" s="117">
        <f>6!F52</f>
        <v>0</v>
      </c>
      <c r="I52" s="7"/>
      <c r="J52" s="7"/>
      <c r="K52" s="7"/>
      <c r="L52" s="7"/>
      <c r="M52" s="7"/>
      <c r="N52" s="7"/>
      <c r="O52" s="7"/>
      <c r="P52" s="7"/>
      <c r="Q52" s="7"/>
    </row>
    <row r="53" spans="1:17" ht="26.25" hidden="1">
      <c r="A53" s="55" t="s">
        <v>51</v>
      </c>
      <c r="B53" s="118">
        <v>951</v>
      </c>
      <c r="C53" s="53" t="s">
        <v>13</v>
      </c>
      <c r="D53" s="53" t="s">
        <v>62</v>
      </c>
      <c r="E53" s="53" t="s">
        <v>49</v>
      </c>
      <c r="F53" s="53"/>
      <c r="G53" s="54"/>
      <c r="H53" s="119">
        <f>H54+H57</f>
        <v>0</v>
      </c>
      <c r="I53" s="7"/>
      <c r="J53" s="7"/>
      <c r="K53" s="7"/>
      <c r="L53" s="7"/>
      <c r="M53" s="7"/>
      <c r="N53" s="7"/>
      <c r="O53" s="7"/>
      <c r="P53" s="7"/>
      <c r="Q53" s="7"/>
    </row>
    <row r="54" spans="1:17" ht="12.75" hidden="1">
      <c r="A54" s="55" t="s">
        <v>52</v>
      </c>
      <c r="B54" s="118">
        <v>951</v>
      </c>
      <c r="C54" s="53" t="s">
        <v>13</v>
      </c>
      <c r="D54" s="53" t="s">
        <v>62</v>
      </c>
      <c r="E54" s="53" t="s">
        <v>50</v>
      </c>
      <c r="F54" s="53"/>
      <c r="G54" s="54"/>
      <c r="H54" s="119">
        <f>H55</f>
        <v>0</v>
      </c>
      <c r="I54" s="7"/>
      <c r="J54" s="7"/>
      <c r="K54" s="7"/>
      <c r="L54" s="7"/>
      <c r="M54" s="7"/>
      <c r="N54" s="7"/>
      <c r="O54" s="7"/>
      <c r="P54" s="7"/>
      <c r="Q54" s="7"/>
    </row>
    <row r="55" spans="1:17" ht="12.75" hidden="1">
      <c r="A55" s="55" t="s">
        <v>58</v>
      </c>
      <c r="B55" s="118">
        <v>951</v>
      </c>
      <c r="C55" s="53" t="s">
        <v>13</v>
      </c>
      <c r="D55" s="53" t="s">
        <v>62</v>
      </c>
      <c r="E55" s="53" t="s">
        <v>56</v>
      </c>
      <c r="F55" s="53"/>
      <c r="G55" s="54"/>
      <c r="H55" s="119">
        <f>H56</f>
        <v>0</v>
      </c>
      <c r="I55" s="7"/>
      <c r="J55" s="7"/>
      <c r="K55" s="7"/>
      <c r="L55" s="7"/>
      <c r="M55" s="7"/>
      <c r="N55" s="7"/>
      <c r="O55" s="7"/>
      <c r="P55" s="7"/>
      <c r="Q55" s="7"/>
    </row>
    <row r="56" spans="1:17" ht="12.75" hidden="1">
      <c r="A56" s="55" t="s">
        <v>59</v>
      </c>
      <c r="B56" s="118">
        <v>951</v>
      </c>
      <c r="C56" s="53" t="s">
        <v>13</v>
      </c>
      <c r="D56" s="53" t="s">
        <v>62</v>
      </c>
      <c r="E56" s="53" t="s">
        <v>56</v>
      </c>
      <c r="F56" s="53" t="s">
        <v>57</v>
      </c>
      <c r="G56" s="54"/>
      <c r="H56" s="119">
        <f>6!F56</f>
        <v>0</v>
      </c>
      <c r="I56" s="7"/>
      <c r="J56" s="7"/>
      <c r="K56" s="7"/>
      <c r="L56" s="7"/>
      <c r="M56" s="7"/>
      <c r="N56" s="7"/>
      <c r="O56" s="7"/>
      <c r="P56" s="7"/>
      <c r="Q56" s="7"/>
    </row>
    <row r="57" spans="1:17" ht="26.25" hidden="1">
      <c r="A57" s="55" t="s">
        <v>80</v>
      </c>
      <c r="B57" s="118">
        <v>951</v>
      </c>
      <c r="C57" s="53" t="s">
        <v>13</v>
      </c>
      <c r="D57" s="53" t="s">
        <v>62</v>
      </c>
      <c r="E57" s="53" t="s">
        <v>79</v>
      </c>
      <c r="F57" s="53"/>
      <c r="G57" s="54"/>
      <c r="H57" s="119">
        <f>H58</f>
        <v>0</v>
      </c>
      <c r="I57" s="7"/>
      <c r="J57" s="7"/>
      <c r="K57" s="7"/>
      <c r="L57" s="7"/>
      <c r="M57" s="7"/>
      <c r="N57" s="7"/>
      <c r="O57" s="7"/>
      <c r="P57" s="7"/>
      <c r="Q57" s="7"/>
    </row>
    <row r="58" spans="1:17" ht="12.75" hidden="1">
      <c r="A58" s="55" t="s">
        <v>59</v>
      </c>
      <c r="B58" s="118">
        <v>951</v>
      </c>
      <c r="C58" s="53" t="s">
        <v>13</v>
      </c>
      <c r="D58" s="53" t="s">
        <v>62</v>
      </c>
      <c r="E58" s="53" t="s">
        <v>79</v>
      </c>
      <c r="F58" s="53" t="s">
        <v>57</v>
      </c>
      <c r="G58" s="54"/>
      <c r="H58" s="119">
        <f>6!F58</f>
        <v>0</v>
      </c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79" t="s">
        <v>41</v>
      </c>
      <c r="B59" s="127">
        <v>951</v>
      </c>
      <c r="C59" s="80" t="s">
        <v>17</v>
      </c>
      <c r="D59" s="80"/>
      <c r="E59" s="80"/>
      <c r="F59" s="80"/>
      <c r="G59" s="81" t="s">
        <v>173</v>
      </c>
      <c r="H59" s="128">
        <f>H60</f>
        <v>149.79999999999998</v>
      </c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71" t="s">
        <v>31</v>
      </c>
      <c r="B60" s="121">
        <v>951</v>
      </c>
      <c r="C60" s="72" t="s">
        <v>17</v>
      </c>
      <c r="D60" s="72" t="s">
        <v>22</v>
      </c>
      <c r="E60" s="82"/>
      <c r="F60" s="82"/>
      <c r="G60" s="83" t="s">
        <v>173</v>
      </c>
      <c r="H60" s="129">
        <f>H61</f>
        <v>149.79999999999998</v>
      </c>
      <c r="I60" s="7"/>
      <c r="J60" s="7"/>
      <c r="K60" s="7"/>
      <c r="L60" s="7"/>
      <c r="M60" s="7"/>
      <c r="N60" s="7"/>
      <c r="O60" s="7"/>
      <c r="P60" s="7"/>
      <c r="Q60" s="7"/>
    </row>
    <row r="61" spans="1:17" ht="15.75" customHeight="1">
      <c r="A61" s="74" t="s">
        <v>32</v>
      </c>
      <c r="B61" s="123">
        <v>951</v>
      </c>
      <c r="C61" s="75" t="s">
        <v>17</v>
      </c>
      <c r="D61" s="75" t="s">
        <v>22</v>
      </c>
      <c r="E61" s="75" t="s">
        <v>11</v>
      </c>
      <c r="F61" s="75"/>
      <c r="G61" s="76" t="s">
        <v>173</v>
      </c>
      <c r="H61" s="126">
        <f>H62</f>
        <v>149.79999999999998</v>
      </c>
      <c r="I61" s="7"/>
      <c r="J61" s="7"/>
      <c r="K61" s="7"/>
      <c r="L61" s="7"/>
      <c r="M61" s="7"/>
      <c r="N61" s="7"/>
      <c r="O61" s="7"/>
      <c r="P61" s="7"/>
      <c r="Q61" s="7"/>
    </row>
    <row r="62" spans="1:17" ht="26.25">
      <c r="A62" s="74" t="s">
        <v>33</v>
      </c>
      <c r="B62" s="123">
        <v>951</v>
      </c>
      <c r="C62" s="75" t="s">
        <v>17</v>
      </c>
      <c r="D62" s="75" t="s">
        <v>22</v>
      </c>
      <c r="E62" s="75" t="s">
        <v>34</v>
      </c>
      <c r="F62" s="75"/>
      <c r="G62" s="76" t="s">
        <v>173</v>
      </c>
      <c r="H62" s="126">
        <f>H66+H63</f>
        <v>149.79999999999998</v>
      </c>
      <c r="I62" s="7"/>
      <c r="J62" s="7"/>
      <c r="K62" s="7"/>
      <c r="L62" s="7"/>
      <c r="M62" s="7"/>
      <c r="N62" s="7"/>
      <c r="O62" s="7"/>
      <c r="P62" s="7"/>
      <c r="Q62" s="7"/>
    </row>
    <row r="63" spans="1:17" ht="43.5" customHeight="1">
      <c r="A63" s="78" t="s">
        <v>131</v>
      </c>
      <c r="B63" s="123">
        <v>951</v>
      </c>
      <c r="C63" s="75" t="s">
        <v>17</v>
      </c>
      <c r="D63" s="75" t="s">
        <v>22</v>
      </c>
      <c r="E63" s="75" t="s">
        <v>34</v>
      </c>
      <c r="F63" s="75" t="s">
        <v>134</v>
      </c>
      <c r="G63" s="76" t="s">
        <v>167</v>
      </c>
      <c r="H63" s="126">
        <v>138.6</v>
      </c>
      <c r="I63" s="7"/>
      <c r="J63" s="7"/>
      <c r="K63" s="7"/>
      <c r="L63" s="7"/>
      <c r="M63" s="7"/>
      <c r="N63" s="7"/>
      <c r="O63" s="7"/>
      <c r="P63" s="7"/>
      <c r="Q63" s="7"/>
    </row>
    <row r="64" spans="1:17" ht="18" customHeight="1">
      <c r="A64" s="78" t="s">
        <v>132</v>
      </c>
      <c r="B64" s="123">
        <v>951</v>
      </c>
      <c r="C64" s="75" t="s">
        <v>17</v>
      </c>
      <c r="D64" s="75" t="s">
        <v>22</v>
      </c>
      <c r="E64" s="75" t="s">
        <v>34</v>
      </c>
      <c r="F64" s="75" t="s">
        <v>135</v>
      </c>
      <c r="G64" s="76" t="s">
        <v>167</v>
      </c>
      <c r="H64" s="126">
        <v>138.6</v>
      </c>
      <c r="I64" s="7"/>
      <c r="J64" s="7"/>
      <c r="K64" s="7"/>
      <c r="L64" s="7"/>
      <c r="M64" s="7"/>
      <c r="N64" s="7"/>
      <c r="O64" s="7"/>
      <c r="P64" s="7"/>
      <c r="Q64" s="7"/>
    </row>
    <row r="65" spans="1:17" ht="15.75" customHeight="1">
      <c r="A65" s="78" t="s">
        <v>133</v>
      </c>
      <c r="B65" s="123">
        <v>951</v>
      </c>
      <c r="C65" s="75" t="s">
        <v>17</v>
      </c>
      <c r="D65" s="75" t="s">
        <v>22</v>
      </c>
      <c r="E65" s="75" t="s">
        <v>34</v>
      </c>
      <c r="F65" s="75" t="s">
        <v>136</v>
      </c>
      <c r="G65" s="76" t="s">
        <v>167</v>
      </c>
      <c r="H65" s="126">
        <v>138.6</v>
      </c>
      <c r="I65" s="7"/>
      <c r="J65" s="7"/>
      <c r="K65" s="7"/>
      <c r="L65" s="7"/>
      <c r="M65" s="7"/>
      <c r="N65" s="7"/>
      <c r="O65" s="7"/>
      <c r="P65" s="7"/>
      <c r="Q65" s="7"/>
    </row>
    <row r="66" spans="1:17" ht="26.25">
      <c r="A66" s="78" t="s">
        <v>142</v>
      </c>
      <c r="B66" s="123">
        <v>951</v>
      </c>
      <c r="C66" s="75" t="s">
        <v>17</v>
      </c>
      <c r="D66" s="75" t="s">
        <v>22</v>
      </c>
      <c r="E66" s="75" t="s">
        <v>34</v>
      </c>
      <c r="F66" s="75" t="s">
        <v>150</v>
      </c>
      <c r="G66" s="76" t="s">
        <v>172</v>
      </c>
      <c r="H66" s="126">
        <v>11.2</v>
      </c>
      <c r="I66" s="7"/>
      <c r="J66" s="7"/>
      <c r="K66" s="7"/>
      <c r="L66" s="7"/>
      <c r="M66" s="7"/>
      <c r="N66" s="7"/>
      <c r="O66" s="7"/>
      <c r="P66" s="7"/>
      <c r="Q66" s="7"/>
    </row>
    <row r="67" spans="1:17" ht="26.25">
      <c r="A67" s="91" t="s">
        <v>85</v>
      </c>
      <c r="B67" s="127">
        <v>951</v>
      </c>
      <c r="C67" s="92" t="s">
        <v>22</v>
      </c>
      <c r="D67" s="92" t="s">
        <v>3</v>
      </c>
      <c r="E67" s="92" t="s">
        <v>3</v>
      </c>
      <c r="F67" s="92" t="s">
        <v>3</v>
      </c>
      <c r="G67" s="93" t="s">
        <v>121</v>
      </c>
      <c r="H67" s="130">
        <f>H68</f>
        <v>25</v>
      </c>
      <c r="I67" s="7"/>
      <c r="J67" s="7"/>
      <c r="K67" s="7"/>
      <c r="L67" s="7"/>
      <c r="M67" s="7"/>
      <c r="N67" s="7"/>
      <c r="O67" s="7"/>
      <c r="P67" s="7"/>
      <c r="Q67" s="7"/>
    </row>
    <row r="68" spans="1:17" ht="26.25">
      <c r="A68" s="94" t="s">
        <v>86</v>
      </c>
      <c r="B68" s="121">
        <v>951</v>
      </c>
      <c r="C68" s="72" t="s">
        <v>22</v>
      </c>
      <c r="D68" s="72" t="s">
        <v>88</v>
      </c>
      <c r="E68" s="72"/>
      <c r="F68" s="72"/>
      <c r="G68" s="73" t="s">
        <v>121</v>
      </c>
      <c r="H68" s="122">
        <f>H69</f>
        <v>25</v>
      </c>
      <c r="I68" s="7"/>
      <c r="J68" s="7"/>
      <c r="K68" s="7"/>
      <c r="L68" s="7"/>
      <c r="M68" s="7"/>
      <c r="N68" s="7"/>
      <c r="O68" s="7"/>
      <c r="P68" s="7"/>
      <c r="Q68" s="7"/>
    </row>
    <row r="69" spans="1:17" ht="17.25" customHeight="1">
      <c r="A69" s="78" t="s">
        <v>55</v>
      </c>
      <c r="B69" s="123">
        <v>951</v>
      </c>
      <c r="C69" s="75" t="s">
        <v>22</v>
      </c>
      <c r="D69" s="75" t="s">
        <v>88</v>
      </c>
      <c r="E69" s="75" t="s">
        <v>54</v>
      </c>
      <c r="F69" s="75"/>
      <c r="G69" s="76" t="s">
        <v>121</v>
      </c>
      <c r="H69" s="126">
        <f>H70</f>
        <v>25</v>
      </c>
      <c r="I69" s="7"/>
      <c r="J69" s="7"/>
      <c r="K69" s="7"/>
      <c r="L69" s="7"/>
      <c r="M69" s="7"/>
      <c r="N69" s="7"/>
      <c r="O69" s="7"/>
      <c r="P69" s="7"/>
      <c r="Q69" s="7"/>
    </row>
    <row r="70" spans="1:17" ht="26.25">
      <c r="A70" s="78" t="s">
        <v>87</v>
      </c>
      <c r="B70" s="123">
        <v>951</v>
      </c>
      <c r="C70" s="75" t="s">
        <v>22</v>
      </c>
      <c r="D70" s="75" t="s">
        <v>88</v>
      </c>
      <c r="E70" s="75" t="s">
        <v>90</v>
      </c>
      <c r="F70" s="75"/>
      <c r="G70" s="76" t="s">
        <v>121</v>
      </c>
      <c r="H70" s="126">
        <f>SUM(H72)</f>
        <v>25</v>
      </c>
      <c r="I70" s="7"/>
      <c r="J70" s="7"/>
      <c r="K70" s="7"/>
      <c r="L70" s="7"/>
      <c r="M70" s="7"/>
      <c r="N70" s="7"/>
      <c r="O70" s="7"/>
      <c r="P70" s="7"/>
      <c r="Q70" s="7"/>
    </row>
    <row r="71" spans="1:17" ht="12.75" hidden="1">
      <c r="A71" s="125"/>
      <c r="B71" s="123"/>
      <c r="C71" s="75"/>
      <c r="D71" s="75"/>
      <c r="E71" s="75" t="s">
        <v>104</v>
      </c>
      <c r="F71" s="75"/>
      <c r="G71" s="76"/>
      <c r="H71" s="126"/>
      <c r="I71" s="7"/>
      <c r="J71" s="7"/>
      <c r="K71" s="7"/>
      <c r="L71" s="7"/>
      <c r="M71" s="7"/>
      <c r="N71" s="7"/>
      <c r="O71" s="7"/>
      <c r="P71" s="7"/>
      <c r="Q71" s="7"/>
    </row>
    <row r="72" spans="1:17" ht="26.25">
      <c r="A72" s="78" t="s">
        <v>142</v>
      </c>
      <c r="B72" s="123">
        <v>951</v>
      </c>
      <c r="C72" s="75" t="s">
        <v>22</v>
      </c>
      <c r="D72" s="75" t="s">
        <v>88</v>
      </c>
      <c r="E72" s="75" t="s">
        <v>90</v>
      </c>
      <c r="F72" s="75" t="s">
        <v>150</v>
      </c>
      <c r="G72" s="76" t="s">
        <v>121</v>
      </c>
      <c r="H72" s="126">
        <v>25</v>
      </c>
      <c r="I72" s="7"/>
      <c r="J72" s="7"/>
      <c r="K72" s="7"/>
      <c r="L72" s="7"/>
      <c r="M72" s="7"/>
      <c r="N72" s="7"/>
      <c r="O72" s="7"/>
      <c r="P72" s="7"/>
      <c r="Q72" s="7"/>
    </row>
    <row r="73" spans="1:17" ht="13.5" customHeight="1">
      <c r="A73" s="91" t="s">
        <v>14</v>
      </c>
      <c r="B73" s="131">
        <v>951</v>
      </c>
      <c r="C73" s="92" t="s">
        <v>4</v>
      </c>
      <c r="D73" s="92" t="s">
        <v>3</v>
      </c>
      <c r="E73" s="92" t="s">
        <v>3</v>
      </c>
      <c r="F73" s="92" t="s">
        <v>3</v>
      </c>
      <c r="G73" s="93">
        <v>241.4</v>
      </c>
      <c r="H73" s="130">
        <v>241.5</v>
      </c>
      <c r="Q73" s="7"/>
    </row>
    <row r="74" spans="1:17" ht="13.5" customHeight="1">
      <c r="A74" s="94" t="s">
        <v>67</v>
      </c>
      <c r="B74" s="72" t="s">
        <v>40</v>
      </c>
      <c r="C74" s="72" t="s">
        <v>19</v>
      </c>
      <c r="D74" s="72" t="s">
        <v>17</v>
      </c>
      <c r="E74" s="72"/>
      <c r="F74" s="72"/>
      <c r="G74" s="73" t="s">
        <v>122</v>
      </c>
      <c r="H74" s="122">
        <f>H75</f>
        <v>2.7</v>
      </c>
      <c r="Q74" s="7"/>
    </row>
    <row r="75" spans="1:17" ht="13.5" customHeight="1">
      <c r="A75" s="90" t="s">
        <v>67</v>
      </c>
      <c r="B75" s="132">
        <v>951</v>
      </c>
      <c r="C75" s="77" t="s">
        <v>19</v>
      </c>
      <c r="D75" s="77" t="s">
        <v>17</v>
      </c>
      <c r="E75" s="77" t="s">
        <v>92</v>
      </c>
      <c r="F75" s="77"/>
      <c r="G75" s="95" t="s">
        <v>122</v>
      </c>
      <c r="H75" s="124">
        <f>H76</f>
        <v>2.7</v>
      </c>
      <c r="Q75" s="7"/>
    </row>
    <row r="76" spans="1:17" ht="14.25" customHeight="1">
      <c r="A76" s="78" t="str">
        <f>6!A81</f>
        <v>Поддержка коммунального хозяйства</v>
      </c>
      <c r="B76" s="123">
        <v>951</v>
      </c>
      <c r="C76" s="75" t="s">
        <v>19</v>
      </c>
      <c r="D76" s="75" t="s">
        <v>17</v>
      </c>
      <c r="E76" s="75" t="s">
        <v>93</v>
      </c>
      <c r="F76" s="75"/>
      <c r="G76" s="76" t="s">
        <v>122</v>
      </c>
      <c r="H76" s="126">
        <f>H77</f>
        <v>2.7</v>
      </c>
      <c r="Q76" s="7"/>
    </row>
    <row r="77" spans="1:17" ht="15" customHeight="1">
      <c r="A77" s="78" t="s">
        <v>142</v>
      </c>
      <c r="B77" s="132">
        <v>951</v>
      </c>
      <c r="C77" s="75" t="s">
        <v>19</v>
      </c>
      <c r="D77" s="75" t="s">
        <v>17</v>
      </c>
      <c r="E77" s="75" t="s">
        <v>93</v>
      </c>
      <c r="F77" s="75" t="s">
        <v>150</v>
      </c>
      <c r="G77" s="76" t="s">
        <v>122</v>
      </c>
      <c r="H77" s="126">
        <v>2.7</v>
      </c>
      <c r="Q77" s="7"/>
    </row>
    <row r="78" spans="1:17" ht="13.5" customHeight="1" hidden="1">
      <c r="A78" s="78"/>
      <c r="B78" s="132"/>
      <c r="C78" s="75"/>
      <c r="D78" s="75"/>
      <c r="E78" s="75"/>
      <c r="F78" s="75"/>
      <c r="G78" s="76"/>
      <c r="H78" s="126"/>
      <c r="Q78" s="7"/>
    </row>
    <row r="79" spans="1:18" ht="16.5" customHeight="1">
      <c r="A79" s="94" t="s">
        <v>21</v>
      </c>
      <c r="B79" s="72" t="s">
        <v>40</v>
      </c>
      <c r="C79" s="72" t="s">
        <v>19</v>
      </c>
      <c r="D79" s="72" t="s">
        <v>22</v>
      </c>
      <c r="E79" s="72"/>
      <c r="F79" s="72"/>
      <c r="G79" s="73">
        <v>238.8</v>
      </c>
      <c r="H79" s="122">
        <v>238.8</v>
      </c>
      <c r="I79" s="7"/>
      <c r="J79" s="7"/>
      <c r="K79" s="7"/>
      <c r="L79" s="7"/>
      <c r="M79" s="7"/>
      <c r="N79" s="7"/>
      <c r="O79" s="7"/>
      <c r="P79" s="7"/>
      <c r="Q79" s="7"/>
      <c r="R79" s="8"/>
    </row>
    <row r="80" spans="1:17" ht="24.75" customHeight="1">
      <c r="A80" s="90" t="s">
        <v>105</v>
      </c>
      <c r="B80" s="132">
        <v>951</v>
      </c>
      <c r="C80" s="77" t="s">
        <v>19</v>
      </c>
      <c r="D80" s="77" t="s">
        <v>22</v>
      </c>
      <c r="E80" s="77" t="s">
        <v>99</v>
      </c>
      <c r="F80" s="77"/>
      <c r="G80" s="95">
        <v>168.8</v>
      </c>
      <c r="H80" s="124">
        <v>168.8</v>
      </c>
      <c r="I80" s="7"/>
      <c r="J80" s="7"/>
      <c r="K80" s="7"/>
      <c r="L80" s="7"/>
      <c r="M80" s="7"/>
      <c r="N80" s="7"/>
      <c r="O80" s="7"/>
      <c r="P80" s="7"/>
      <c r="Q80" s="7"/>
    </row>
    <row r="81" spans="1:17" ht="24.75" customHeight="1">
      <c r="A81" s="78" t="s">
        <v>142</v>
      </c>
      <c r="B81" s="123">
        <v>951</v>
      </c>
      <c r="C81" s="75" t="s">
        <v>19</v>
      </c>
      <c r="D81" s="75" t="s">
        <v>22</v>
      </c>
      <c r="E81" s="75" t="s">
        <v>99</v>
      </c>
      <c r="F81" s="75" t="s">
        <v>150</v>
      </c>
      <c r="G81" s="76" t="s">
        <v>175</v>
      </c>
      <c r="H81" s="126">
        <v>168.8</v>
      </c>
      <c r="I81" s="7"/>
      <c r="J81" s="7"/>
      <c r="K81" s="7"/>
      <c r="L81" s="7"/>
      <c r="M81" s="7"/>
      <c r="N81" s="7"/>
      <c r="O81" s="7"/>
      <c r="P81" s="7"/>
      <c r="Q81" s="7"/>
    </row>
    <row r="82" spans="1:17" ht="15" customHeight="1">
      <c r="A82" s="90" t="s">
        <v>95</v>
      </c>
      <c r="B82" s="132">
        <v>951</v>
      </c>
      <c r="C82" s="77" t="s">
        <v>19</v>
      </c>
      <c r="D82" s="77" t="s">
        <v>22</v>
      </c>
      <c r="E82" s="77" t="s">
        <v>100</v>
      </c>
      <c r="F82" s="77"/>
      <c r="G82" s="95" t="s">
        <v>123</v>
      </c>
      <c r="H82" s="124">
        <f>SUM(H83)</f>
        <v>55</v>
      </c>
      <c r="I82" s="7"/>
      <c r="J82" s="7"/>
      <c r="K82" s="7"/>
      <c r="L82" s="7"/>
      <c r="M82" s="7"/>
      <c r="N82" s="7"/>
      <c r="O82" s="7"/>
      <c r="P82" s="7"/>
      <c r="Q82" s="7"/>
    </row>
    <row r="83" spans="1:17" ht="28.5" customHeight="1">
      <c r="A83" s="78" t="s">
        <v>142</v>
      </c>
      <c r="B83" s="123">
        <v>951</v>
      </c>
      <c r="C83" s="75" t="s">
        <v>19</v>
      </c>
      <c r="D83" s="75" t="s">
        <v>22</v>
      </c>
      <c r="E83" s="75" t="s">
        <v>100</v>
      </c>
      <c r="F83" s="75" t="s">
        <v>150</v>
      </c>
      <c r="G83" s="76" t="s">
        <v>123</v>
      </c>
      <c r="H83" s="126">
        <v>55</v>
      </c>
      <c r="I83" s="7"/>
      <c r="J83" s="7"/>
      <c r="K83" s="7"/>
      <c r="L83" s="7"/>
      <c r="M83" s="7"/>
      <c r="N83" s="7"/>
      <c r="O83" s="7"/>
      <c r="P83" s="7"/>
      <c r="Q83" s="7"/>
    </row>
    <row r="84" spans="1:17" ht="13.5" customHeight="1">
      <c r="A84" s="90" t="s">
        <v>96</v>
      </c>
      <c r="B84" s="132">
        <v>951</v>
      </c>
      <c r="C84" s="77" t="s">
        <v>19</v>
      </c>
      <c r="D84" s="77" t="s">
        <v>22</v>
      </c>
      <c r="E84" s="77" t="s">
        <v>101</v>
      </c>
      <c r="F84" s="77"/>
      <c r="G84" s="95" t="s">
        <v>124</v>
      </c>
      <c r="H84" s="124">
        <f>H85</f>
        <v>15</v>
      </c>
      <c r="I84" s="7"/>
      <c r="J84" s="7"/>
      <c r="K84" s="7"/>
      <c r="L84" s="7"/>
      <c r="M84" s="7"/>
      <c r="N84" s="7"/>
      <c r="O84" s="7"/>
      <c r="P84" s="7"/>
      <c r="Q84" s="7"/>
    </row>
    <row r="85" spans="1:17" ht="26.25" customHeight="1">
      <c r="A85" s="78" t="s">
        <v>142</v>
      </c>
      <c r="B85" s="123">
        <v>951</v>
      </c>
      <c r="C85" s="75" t="s">
        <v>19</v>
      </c>
      <c r="D85" s="75" t="s">
        <v>22</v>
      </c>
      <c r="E85" s="75" t="s">
        <v>101</v>
      </c>
      <c r="F85" s="75" t="s">
        <v>150</v>
      </c>
      <c r="G85" s="76" t="s">
        <v>124</v>
      </c>
      <c r="H85" s="126">
        <v>15</v>
      </c>
      <c r="I85" s="7"/>
      <c r="J85" s="7"/>
      <c r="K85" s="7"/>
      <c r="L85" s="7"/>
      <c r="M85" s="7"/>
      <c r="N85" s="7"/>
      <c r="O85" s="7"/>
      <c r="P85" s="7"/>
      <c r="Q85" s="7"/>
    </row>
    <row r="86" spans="1:17" ht="15" customHeight="1">
      <c r="A86" s="84" t="s">
        <v>107</v>
      </c>
      <c r="B86" s="133">
        <v>951</v>
      </c>
      <c r="C86" s="85" t="s">
        <v>76</v>
      </c>
      <c r="D86" s="85"/>
      <c r="E86" s="85"/>
      <c r="F86" s="85"/>
      <c r="G86" s="86" t="s">
        <v>125</v>
      </c>
      <c r="H86" s="134">
        <f>SUM(H90)</f>
        <v>36</v>
      </c>
      <c r="I86" s="7"/>
      <c r="J86" s="7"/>
      <c r="K86" s="7"/>
      <c r="L86" s="7"/>
      <c r="M86" s="7"/>
      <c r="N86" s="7"/>
      <c r="O86" s="7"/>
      <c r="P86" s="7"/>
      <c r="Q86" s="7"/>
    </row>
    <row r="87" spans="1:17" ht="15" customHeight="1">
      <c r="A87" s="87" t="s">
        <v>108</v>
      </c>
      <c r="B87" s="135">
        <v>951</v>
      </c>
      <c r="C87" s="88" t="s">
        <v>76</v>
      </c>
      <c r="D87" s="88" t="s">
        <v>17</v>
      </c>
      <c r="E87" s="88"/>
      <c r="F87" s="88"/>
      <c r="G87" s="89" t="s">
        <v>125</v>
      </c>
      <c r="H87" s="136">
        <f>SUM(H90)</f>
        <v>36</v>
      </c>
      <c r="I87" s="7"/>
      <c r="J87" s="7"/>
      <c r="K87" s="7"/>
      <c r="L87" s="7"/>
      <c r="M87" s="7"/>
      <c r="N87" s="7"/>
      <c r="O87" s="7"/>
      <c r="P87" s="7"/>
      <c r="Q87" s="7"/>
    </row>
    <row r="88" spans="1:17" ht="15" customHeight="1">
      <c r="A88" s="78" t="s">
        <v>107</v>
      </c>
      <c r="B88" s="123">
        <v>951</v>
      </c>
      <c r="C88" s="75" t="s">
        <v>76</v>
      </c>
      <c r="D88" s="75" t="s">
        <v>17</v>
      </c>
      <c r="E88" s="75" t="s">
        <v>158</v>
      </c>
      <c r="F88" s="75"/>
      <c r="G88" s="76" t="s">
        <v>125</v>
      </c>
      <c r="H88" s="126">
        <f>SUM(H90)</f>
        <v>36</v>
      </c>
      <c r="I88" s="7"/>
      <c r="J88" s="7"/>
      <c r="K88" s="7"/>
      <c r="L88" s="7"/>
      <c r="M88" s="7"/>
      <c r="N88" s="7"/>
      <c r="O88" s="7"/>
      <c r="P88" s="7"/>
      <c r="Q88" s="7"/>
    </row>
    <row r="89" spans="1:17" ht="18.75" customHeight="1">
      <c r="A89" s="104" t="s">
        <v>157</v>
      </c>
      <c r="B89" s="123">
        <v>951</v>
      </c>
      <c r="C89" s="75" t="s">
        <v>76</v>
      </c>
      <c r="D89" s="75" t="s">
        <v>17</v>
      </c>
      <c r="E89" s="75" t="s">
        <v>159</v>
      </c>
      <c r="F89" s="75"/>
      <c r="G89" s="76" t="s">
        <v>125</v>
      </c>
      <c r="H89" s="126">
        <f>SUM(H90)</f>
        <v>36</v>
      </c>
      <c r="I89" s="7"/>
      <c r="J89" s="7"/>
      <c r="K89" s="7"/>
      <c r="L89" s="7"/>
      <c r="M89" s="7"/>
      <c r="N89" s="7"/>
      <c r="O89" s="7"/>
      <c r="P89" s="7"/>
      <c r="Q89" s="7"/>
    </row>
    <row r="90" spans="1:17" ht="29.25" customHeight="1">
      <c r="A90" s="78" t="s">
        <v>142</v>
      </c>
      <c r="B90" s="123">
        <v>951</v>
      </c>
      <c r="C90" s="75" t="s">
        <v>76</v>
      </c>
      <c r="D90" s="75" t="s">
        <v>17</v>
      </c>
      <c r="E90" s="75" t="s">
        <v>159</v>
      </c>
      <c r="F90" s="75" t="s">
        <v>150</v>
      </c>
      <c r="G90" s="76" t="s">
        <v>125</v>
      </c>
      <c r="H90" s="126">
        <v>36</v>
      </c>
      <c r="I90" s="7"/>
      <c r="J90" s="7"/>
      <c r="K90" s="7"/>
      <c r="L90" s="7"/>
      <c r="M90" s="7"/>
      <c r="N90" s="7"/>
      <c r="O90" s="7"/>
      <c r="P90" s="7"/>
      <c r="Q90" s="7"/>
    </row>
    <row r="91" spans="1:17" ht="25.5" customHeight="1">
      <c r="A91" s="84" t="s">
        <v>109</v>
      </c>
      <c r="B91" s="133">
        <v>951</v>
      </c>
      <c r="C91" s="85"/>
      <c r="D91" s="85"/>
      <c r="E91" s="85"/>
      <c r="F91" s="85"/>
      <c r="G91" s="86" t="s">
        <v>130</v>
      </c>
      <c r="H91" s="134">
        <f>SUM(H93)</f>
        <v>2558.3</v>
      </c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98" t="str">
        <f>6!A92</f>
        <v>КУЛЬТУРА,КИНЕМАТОГРАФИЯ</v>
      </c>
      <c r="B92" s="127">
        <v>951</v>
      </c>
      <c r="C92" s="80" t="s">
        <v>5</v>
      </c>
      <c r="D92" s="80" t="s">
        <v>3</v>
      </c>
      <c r="E92" s="80" t="s">
        <v>3</v>
      </c>
      <c r="F92" s="80" t="s">
        <v>3</v>
      </c>
      <c r="G92" s="81" t="s">
        <v>130</v>
      </c>
      <c r="H92" s="128">
        <f>H93</f>
        <v>2558.3</v>
      </c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99" t="s">
        <v>43</v>
      </c>
      <c r="B93" s="121">
        <v>951</v>
      </c>
      <c r="C93" s="72" t="s">
        <v>5</v>
      </c>
      <c r="D93" s="72" t="s">
        <v>13</v>
      </c>
      <c r="E93" s="72" t="s">
        <v>3</v>
      </c>
      <c r="F93" s="72" t="s">
        <v>3</v>
      </c>
      <c r="G93" s="73" t="s">
        <v>130</v>
      </c>
      <c r="H93" s="122">
        <f>H94</f>
        <v>2558.3</v>
      </c>
      <c r="I93" s="7"/>
      <c r="J93" s="7"/>
      <c r="K93" s="7"/>
      <c r="L93" s="7"/>
      <c r="M93" s="7"/>
      <c r="N93" s="7"/>
      <c r="O93" s="7"/>
      <c r="P93" s="7"/>
      <c r="Q93" s="7"/>
    </row>
    <row r="94" spans="1:17" ht="16.5" customHeight="1">
      <c r="A94" s="90" t="s">
        <v>55</v>
      </c>
      <c r="B94" s="132">
        <v>951</v>
      </c>
      <c r="C94" s="77" t="s">
        <v>35</v>
      </c>
      <c r="D94" s="77" t="s">
        <v>13</v>
      </c>
      <c r="E94" s="77" t="s">
        <v>54</v>
      </c>
      <c r="F94" s="77"/>
      <c r="G94" s="95" t="s">
        <v>130</v>
      </c>
      <c r="H94" s="124">
        <f>H95</f>
        <v>2558.3</v>
      </c>
      <c r="I94" s="7"/>
      <c r="J94" s="7"/>
      <c r="K94" s="7"/>
      <c r="L94" s="7"/>
      <c r="M94" s="7"/>
      <c r="N94" s="7"/>
      <c r="O94" s="7"/>
      <c r="P94" s="7"/>
      <c r="Q94" s="7"/>
    </row>
    <row r="95" spans="1:17" ht="31.5" customHeight="1">
      <c r="A95" s="78" t="s">
        <v>106</v>
      </c>
      <c r="B95" s="123">
        <v>951</v>
      </c>
      <c r="C95" s="75" t="s">
        <v>35</v>
      </c>
      <c r="D95" s="75" t="s">
        <v>13</v>
      </c>
      <c r="E95" s="75" t="s">
        <v>102</v>
      </c>
      <c r="F95" s="75"/>
      <c r="G95" s="76" t="s">
        <v>130</v>
      </c>
      <c r="H95" s="126">
        <f>H96+H97+H98</f>
        <v>2558.3</v>
      </c>
      <c r="I95" s="7"/>
      <c r="J95" s="7"/>
      <c r="K95" s="7"/>
      <c r="L95" s="7"/>
      <c r="M95" s="7"/>
      <c r="N95" s="7"/>
      <c r="O95" s="7"/>
      <c r="P95" s="7"/>
      <c r="Q95" s="7"/>
    </row>
    <row r="96" spans="1:17" ht="39.75" customHeight="1">
      <c r="A96" s="23" t="s">
        <v>155</v>
      </c>
      <c r="B96" s="123">
        <v>951</v>
      </c>
      <c r="C96" s="75" t="s">
        <v>35</v>
      </c>
      <c r="D96" s="75" t="s">
        <v>13</v>
      </c>
      <c r="E96" s="75" t="s">
        <v>102</v>
      </c>
      <c r="F96" s="75" t="s">
        <v>156</v>
      </c>
      <c r="G96" s="76" t="s">
        <v>130</v>
      </c>
      <c r="H96" s="126">
        <v>2558.3</v>
      </c>
      <c r="I96" s="7"/>
      <c r="J96" s="7"/>
      <c r="K96" s="7"/>
      <c r="L96" s="7"/>
      <c r="M96" s="7"/>
      <c r="N96" s="7"/>
      <c r="O96" s="7"/>
      <c r="P96" s="7"/>
      <c r="Q96" s="7"/>
    </row>
    <row r="97" spans="1:17" ht="25.5" customHeight="1" hidden="1">
      <c r="A97" s="55"/>
      <c r="B97" s="123"/>
      <c r="C97" s="75"/>
      <c r="D97" s="75"/>
      <c r="E97" s="75"/>
      <c r="F97" s="75"/>
      <c r="G97" s="76"/>
      <c r="H97" s="126"/>
      <c r="I97" s="7"/>
      <c r="J97" s="7"/>
      <c r="K97" s="7"/>
      <c r="L97" s="7"/>
      <c r="M97" s="7"/>
      <c r="N97" s="7"/>
      <c r="O97" s="7"/>
      <c r="P97" s="7"/>
      <c r="Q97" s="7"/>
    </row>
    <row r="98" spans="1:17" ht="25.5" customHeight="1" hidden="1">
      <c r="A98" s="55"/>
      <c r="B98" s="137"/>
      <c r="C98" s="138"/>
      <c r="D98" s="138"/>
      <c r="E98" s="138"/>
      <c r="F98" s="138"/>
      <c r="G98" s="76"/>
      <c r="H98" s="139"/>
      <c r="I98" s="7"/>
      <c r="J98" s="7"/>
      <c r="K98" s="7"/>
      <c r="L98" s="7"/>
      <c r="M98" s="7"/>
      <c r="N98" s="7"/>
      <c r="O98" s="7"/>
      <c r="P98" s="7"/>
      <c r="Q98" s="7"/>
    </row>
    <row r="99" spans="1:17" ht="25.5" customHeight="1" thickBot="1">
      <c r="A99" s="145" t="s">
        <v>15</v>
      </c>
      <c r="B99" s="140"/>
      <c r="C99" s="141" t="s">
        <v>3</v>
      </c>
      <c r="D99" s="141" t="s">
        <v>3</v>
      </c>
      <c r="E99" s="141" t="s">
        <v>3</v>
      </c>
      <c r="F99" s="141" t="s">
        <v>3</v>
      </c>
      <c r="G99" s="107">
        <v>6716.3</v>
      </c>
      <c r="H99" s="142">
        <v>6510.2</v>
      </c>
      <c r="I99" s="7"/>
      <c r="J99" s="7"/>
      <c r="K99" s="7"/>
      <c r="L99" s="7"/>
      <c r="M99" s="7"/>
      <c r="N99" s="7"/>
      <c r="O99" s="7"/>
      <c r="P99" s="7"/>
      <c r="Q99" s="7"/>
    </row>
    <row r="100" spans="1:17" ht="25.5" customHeight="1">
      <c r="A100" s="147" t="s">
        <v>126</v>
      </c>
      <c r="B100" s="147"/>
      <c r="C100" s="147"/>
      <c r="D100" s="147"/>
      <c r="E100" s="147"/>
      <c r="F100" s="147"/>
      <c r="G100" s="148" t="s">
        <v>127</v>
      </c>
      <c r="H100" s="148"/>
      <c r="I100" s="7"/>
      <c r="J100" s="7"/>
      <c r="K100" s="7"/>
      <c r="L100" s="7"/>
      <c r="M100" s="7"/>
      <c r="N100" s="7"/>
      <c r="O100" s="7"/>
      <c r="P100" s="7"/>
      <c r="Q100" s="7"/>
    </row>
    <row r="101" spans="1:8" ht="12.75">
      <c r="A101" s="146"/>
      <c r="B101" s="1"/>
      <c r="C101" s="1"/>
      <c r="D101" s="1"/>
      <c r="E101" s="1"/>
      <c r="F101" s="1"/>
      <c r="G101" s="153"/>
      <c r="H101" s="1"/>
    </row>
    <row r="103" spans="1:8" ht="12.75">
      <c r="A103" s="2"/>
      <c r="B103" s="2"/>
      <c r="H103" s="17"/>
    </row>
    <row r="104" spans="1:8" ht="12.75">
      <c r="A104" s="1"/>
      <c r="B104" s="1"/>
      <c r="C104" s="1"/>
      <c r="D104" s="1"/>
      <c r="E104" s="1"/>
      <c r="F104" s="1"/>
      <c r="G104" s="153"/>
      <c r="H104" s="1"/>
    </row>
  </sheetData>
  <sheetProtection/>
  <mergeCells count="13">
    <mergeCell ref="A8:I8"/>
    <mergeCell ref="G11:H11"/>
    <mergeCell ref="A11:A12"/>
    <mergeCell ref="B11:B12"/>
    <mergeCell ref="C11:C12"/>
    <mergeCell ref="E11:E12"/>
    <mergeCell ref="A2:H2"/>
    <mergeCell ref="A4:H4"/>
    <mergeCell ref="A5:H5"/>
    <mergeCell ref="A6:H6"/>
    <mergeCell ref="F11:F12"/>
    <mergeCell ref="D11:D12"/>
    <mergeCell ref="A3:H3"/>
  </mergeCells>
  <printOptions/>
  <pageMargins left="0.6692913385826772" right="0.1968503937007874" top="0.5118110236220472" bottom="0.5118110236220472" header="0.5118110236220472" footer="0.5118110236220472"/>
  <pageSetup horizontalDpi="600" verticalDpi="600" orientation="portrait" paperSize="9" scale="85" r:id="rId1"/>
  <ignoredErrors>
    <ignoredError sqref="B60:B62 B50:B51 B48 E52:F52 F50 B66:E66 B41:E41 C21:E21 B79:F79 B27:F29 E68:F68 C53:F62 C81:D81 C92:F94 C50:D52 C42:F44 E50:E51 B74 B21:B24 C46:F49 C45:E45 F95 B14:F18 C73:F74 H57 D67:F67 F69:F70 F75:F76 C75:D77 D80 F80 F84 C83:D85 C95:D96 C22:F25" numberStoredAsText="1"/>
    <ignoredError sqref="H56 H45" formula="1"/>
    <ignoredError sqref="H58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2012-01-26T07:04:50Z</cp:lastPrinted>
  <dcterms:created xsi:type="dcterms:W3CDTF">2004-11-20T14:15:05Z</dcterms:created>
  <dcterms:modified xsi:type="dcterms:W3CDTF">2012-01-26T07:05:40Z</dcterms:modified>
  <cp:category/>
  <cp:version/>
  <cp:contentType/>
  <cp:contentStatus/>
</cp:coreProperties>
</file>