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0" yWindow="65284" windowWidth="12120" windowHeight="7008" tabRatio="150" activeTab="0"/>
  </bookViews>
  <sheets>
    <sheet name="#Функциональная структура проек" sheetId="1" r:id="rId1"/>
  </sheets>
  <definedNames/>
  <calcPr fullCalcOnLoad="1"/>
</workbook>
</file>

<file path=xl/sharedStrings.xml><?xml version="1.0" encoding="utf-8"?>
<sst xmlns="http://schemas.openxmlformats.org/spreadsheetml/2006/main" count="343" uniqueCount="128">
  <si>
    <t>Наименование </t>
  </si>
  <si>
    <t> </t>
  </si>
  <si>
    <t> 01</t>
  </si>
  <si>
    <t> 04</t>
  </si>
  <si>
    <t> ИТОГО:</t>
  </si>
  <si>
    <t>Рз</t>
  </si>
  <si>
    <t>ПР</t>
  </si>
  <si>
    <t>ЦСР</t>
  </si>
  <si>
    <t>ВР</t>
  </si>
  <si>
    <t>(тыс. рублей)</t>
  </si>
  <si>
    <t>Центральный аппарат</t>
  </si>
  <si>
    <t>05</t>
  </si>
  <si>
    <t>01</t>
  </si>
  <si>
    <t>02</t>
  </si>
  <si>
    <t>Глава муниципального образования</t>
  </si>
  <si>
    <t>ЖИЛИЩНО-КОММУНАЛЬНОЕ ХОЗЯЙСТВО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</si>
  <si>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</si>
  <si>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</si>
  <si>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</si>
  <si>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</si>
  <si>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</si>
  <si>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</si>
  <si>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</si>
  <si>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 xml:space="preserve">Председатель Собрания депутатов </t>
  </si>
  <si>
    <t xml:space="preserve"> Митякинского сельского поселения</t>
  </si>
  <si>
    <t> 0020000</t>
  </si>
  <si>
    <t> 0020300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</si>
  <si>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</si>
  <si>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 0020400</t>
  </si>
  <si>
    <t>Выполнение функций органами местного самоуправления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</si>
  <si>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</si>
  <si>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</si>
  <si>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</si>
  <si>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</si>
  <si>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муниципиального образования</t>
  </si>
  <si>
    <t>Проведение выборов Главы муниципального образования</t>
  </si>
  <si>
    <t>0200000</t>
  </si>
  <si>
    <t>0200002</t>
  </si>
  <si>
    <t>0200003</t>
  </si>
  <si>
    <t>03</t>
  </si>
  <si>
    <t>0010000</t>
  </si>
  <si>
    <t>0013600</t>
  </si>
  <si>
    <t>Благоустройство</t>
  </si>
  <si>
    <t>Бюджетные инвестиции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</si>
  <si>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</si>
  <si>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</si>
  <si>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</si>
  <si>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</si>
  <si>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Региональные целевые программы</t>
  </si>
  <si>
    <t>Областная целевая программа " Капитальный ремонт многоквартирных домов и создание условий для управления многоквартирными домами на территории РО в 2007-2011 годах"</t>
  </si>
  <si>
    <t>003</t>
  </si>
  <si>
    <t>04</t>
  </si>
  <si>
    <t>С.И. Куркин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</si>
  <si>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</si>
  <si>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</si>
  <si>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НАЦИОНАЛЬНАЯ ЭКОНОМИКА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</si>
  <si>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</si>
  <si>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</si>
  <si>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муниципальных образований</t>
  </si>
  <si>
    <t>09</t>
  </si>
  <si>
    <t>7950000</t>
  </si>
  <si>
    <t>7950100</t>
  </si>
  <si>
    <t>12</t>
  </si>
  <si>
    <t>Коммунальное хозяйство</t>
  </si>
  <si>
    <t xml:space="preserve">КУЛЬТУРА, КИНЕМАТОГРАФИЯ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</si>
  <si>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</si>
  <si>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</si>
  <si>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</si>
  <si>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</si>
  <si>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0020400</t>
  </si>
  <si>
    <t>Закупка товаров,работ,услуг в сфере информационно-коммуникационных технологий</t>
  </si>
  <si>
    <t>242</t>
  </si>
  <si>
    <t>Прочая закупка товаров,работ,услуг для государственных(муниципальных нужд)</t>
  </si>
  <si>
    <t>244</t>
  </si>
  <si>
    <t>Уплата налога на имущество организаций и земельного налога</t>
  </si>
  <si>
    <t>851</t>
  </si>
  <si>
    <t>6,4</t>
  </si>
  <si>
    <t xml:space="preserve">Уплата прочих налогов, сборов и иных платежей </t>
  </si>
  <si>
    <t>852</t>
  </si>
  <si>
    <t>Дорожное хозяйство (дорожные фонды)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</si>
  <si>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</si>
  <si>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5222700</t>
  </si>
  <si>
    <t>521</t>
  </si>
  <si>
    <t>Муниципальная долгосрочная целевая программа "Культура Митякинского сельского поселения на 2011-2013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</si>
  <si>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</si>
  <si>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</si>
  <si>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611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</si>
  <si>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</si>
  <si>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</si>
  <si>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</si>
  <si>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0020300</t>
  </si>
  <si>
    <t>Ведомственная структура расходов бюджета Митякинского сельского поселения</t>
  </si>
  <si>
    <t>Приложение № 4</t>
  </si>
  <si>
    <t>Сводная бюджетная роспись на 01.01.2013 г.</t>
  </si>
  <si>
    <t>2268,9</t>
  </si>
  <si>
    <t>3122,5</t>
  </si>
  <si>
    <t>3080,5</t>
  </si>
  <si>
    <t>3122,7</t>
  </si>
  <si>
    <t>3080,7</t>
  </si>
  <si>
    <t>209,2</t>
  </si>
  <si>
    <t>540,1</t>
  </si>
  <si>
    <t>582,1</t>
  </si>
  <si>
    <t>55,9</t>
  </si>
  <si>
    <t>к Решению  Собрания депутатов Митякинского сельского поселения №   от   .07.2013г.</t>
  </si>
  <si>
    <t>"Об утверждении отчета об исполнении бюджета Митякинского сельского поселения за  II квартал 2013 года"</t>
  </si>
  <si>
    <t xml:space="preserve">за II квартал 2013 года </t>
  </si>
  <si>
    <t>Уточненная сводная бюджетная роспись на 01.07.2013 г.</t>
  </si>
  <si>
    <t>Фактически исполнено на 01.07.2013г.</t>
  </si>
  <si>
    <t xml:space="preserve">Другие общегосударственныевопросы </t>
  </si>
  <si>
    <t>13</t>
  </si>
  <si>
    <t>Муниципальная долгосрочная целевая программа "Информирование населения о деятельности органов местного самоуправления на территории муниципального образования "Митякинское сельское поселение" на 2011-2013 годы"</t>
  </si>
  <si>
    <t>7950400</t>
  </si>
  <si>
    <t>Муниципальная долгосрочная целевая программа "Энергосбережение и повышение энергетической эффективности на территории муниципального образования "Митякинское сельское поселение" на 2011-2015 годы"</t>
  </si>
  <si>
    <t>7950700</t>
  </si>
  <si>
    <t>0</t>
  </si>
  <si>
    <t>15,0</t>
  </si>
  <si>
    <t>42,0</t>
  </si>
  <si>
    <t>57,0</t>
  </si>
  <si>
    <t>99,0</t>
  </si>
  <si>
    <t>Муницпальная долгосрочная целевая программа "Пожарная безопасность и защита населения и территории Митякинского сельского поселения от чрезвычайных ситуаций на 2011-2013 годы"</t>
  </si>
  <si>
    <t>Муницпальная долгосрочная целевая программа "Профилактика экстремизма и терроризма на территории Митякинского сельского поселения  на 2013-2015 годы"</t>
  </si>
  <si>
    <t>7950300</t>
  </si>
  <si>
    <t>Областная долгосрочная целевая программа " Развитие сети автомобильных дорог общего пользования в Ростовской области на  2010-2014 годы"</t>
  </si>
  <si>
    <t>Другие вопросы в области национальной экономики</t>
  </si>
  <si>
    <t>Муниципальная долгосрочная целевая программа "Эффективное использование и распоряжение муниципальным имуществом, оценка недвижимости, признание прав муниципальной собственности, мероприятия по землеустройству и землепользованию в митякинском сельском поселении на 2013-2015 годы"</t>
  </si>
  <si>
    <t>7950500</t>
  </si>
  <si>
    <t>Муниципальная долгосрочная целевая программа "Комплексное развитие территории Митякинского сельского поселения на 2013-2015 годы"</t>
  </si>
  <si>
    <t xml:space="preserve">Прочая закупка товаров, работ, услуг для государственных (муниципальных нужд)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</si>
</sst>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"/>
    <numFmt numFmtId="175" formatCode="0.0"/>
    <numFmt numFmtId="176" formatCode="0.00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7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wrapText="1"/>
    </xf>
    <xf numFmtId="17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75" fontId="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justify" wrapText="1"/>
    </xf>
    <xf numFmtId="49" fontId="6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justify" wrapText="1"/>
    </xf>
    <xf numFmtId="0" fontId="6" fillId="34" borderId="10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175" fontId="6" fillId="34" borderId="10" xfId="0" applyNumberFormat="1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left" wrapText="1"/>
    </xf>
    <xf numFmtId="49" fontId="6" fillId="10" borderId="10" xfId="0" applyNumberFormat="1" applyFont="1" applyFill="1" applyBorder="1" applyAlignment="1">
      <alignment horizontal="left" wrapText="1"/>
    </xf>
    <xf numFmtId="175" fontId="6" fillId="10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wrapText="1"/>
    </xf>
    <xf numFmtId="175" fontId="6" fillId="35" borderId="10" xfId="0" applyNumberFormat="1" applyFont="1" applyFill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175" fontId="6" fillId="36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2" fontId="6" fillId="37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4" fontId="3" fillId="0" borderId="0" xfId="0" applyNumberFormat="1" applyFont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left" wrapText="1"/>
    </xf>
    <xf numFmtId="0" fontId="7" fillId="38" borderId="10" xfId="0" applyFont="1" applyFill="1" applyBorder="1" applyAlignment="1">
      <alignment wrapText="1"/>
    </xf>
    <xf numFmtId="0" fontId="26" fillId="9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left" wrapText="1"/>
    </xf>
    <xf numFmtId="49" fontId="6" fillId="38" borderId="10" xfId="0" applyNumberFormat="1" applyFont="1" applyFill="1" applyBorder="1" applyAlignment="1">
      <alignment horizontal="left" wrapText="1"/>
    </xf>
    <xf numFmtId="175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3">
      <selection activeCell="G10" sqref="G10"/>
    </sheetView>
  </sheetViews>
  <sheetFormatPr defaultColWidth="9.140625" defaultRowHeight="12.75"/>
  <cols>
    <col min="1" max="1" width="40.28125" style="1" customWidth="1"/>
    <col min="2" max="2" width="4.57421875" style="1" customWidth="1"/>
    <col min="3" max="3" width="4.00390625" style="1" customWidth="1"/>
    <col min="4" max="4" width="3.8515625" style="1" customWidth="1"/>
    <col min="5" max="5" width="9.28125" style="1" customWidth="1"/>
    <col min="6" max="6" width="5.28125" style="1" customWidth="1"/>
    <col min="7" max="8" width="11.421875" style="1" customWidth="1"/>
    <col min="9" max="9" width="11.28125" style="7" customWidth="1"/>
    <col min="10" max="10" width="1.1484375" style="1" hidden="1" customWidth="1"/>
    <col min="11" max="11" width="0.2890625" style="1" hidden="1" customWidth="1"/>
    <col min="12" max="13" width="9.140625" style="1" hidden="1" customWidth="1"/>
    <col min="14" max="16384" width="9.140625" style="1" customWidth="1"/>
  </cols>
  <sheetData>
    <row r="1" spans="1:13" ht="15">
      <c r="A1" s="2"/>
      <c r="B1" s="2"/>
      <c r="C1" s="53" t="s">
        <v>92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 t="s">
        <v>103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53" t="s">
        <v>104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">
      <c r="A4" s="2"/>
      <c r="B4" s="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" customFormat="1" ht="15">
      <c r="A5" s="51" t="s">
        <v>91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" customFormat="1" ht="12.75" customHeight="1">
      <c r="A6" s="52" t="s">
        <v>105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" customFormat="1" ht="15" hidden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5">
      <c r="A8" s="2"/>
      <c r="B8" s="2"/>
      <c r="C8" s="2"/>
      <c r="D8" s="2"/>
      <c r="E8" s="2"/>
      <c r="F8" s="2"/>
      <c r="G8" s="2"/>
      <c r="H8" s="2"/>
      <c r="I8" s="9" t="s">
        <v>9</v>
      </c>
      <c r="J8" s="2"/>
      <c r="K8" s="2"/>
      <c r="L8" s="2"/>
      <c r="M8" s="2"/>
    </row>
    <row r="9" spans="1:13" s="3" customFormat="1" ht="127.5" customHeight="1">
      <c r="A9" s="49" t="s">
        <v>0</v>
      </c>
      <c r="B9" s="49"/>
      <c r="C9" s="49" t="s">
        <v>5</v>
      </c>
      <c r="D9" s="49" t="s">
        <v>6</v>
      </c>
      <c r="E9" s="49" t="s">
        <v>7</v>
      </c>
      <c r="F9" s="49" t="s">
        <v>8</v>
      </c>
      <c r="G9" s="50" t="s">
        <v>93</v>
      </c>
      <c r="H9" s="50" t="s">
        <v>106</v>
      </c>
      <c r="I9" s="50" t="s">
        <v>107</v>
      </c>
      <c r="J9" s="10"/>
      <c r="K9" s="10"/>
      <c r="L9" s="10"/>
      <c r="M9" s="10"/>
    </row>
    <row r="10" spans="1:13" s="4" customFormat="1" ht="31.5" customHeight="1">
      <c r="A10" s="11" t="s">
        <v>18</v>
      </c>
      <c r="B10" s="11">
        <v>951</v>
      </c>
      <c r="C10" s="11" t="s">
        <v>2</v>
      </c>
      <c r="D10" s="11" t="s">
        <v>1</v>
      </c>
      <c r="E10" s="11" t="s">
        <v>1</v>
      </c>
      <c r="F10" s="11" t="s">
        <v>1</v>
      </c>
      <c r="G10" s="12">
        <f>G11+G16</f>
        <v>3772.7</v>
      </c>
      <c r="H10" s="12">
        <f>SUM(H11+H16)</f>
        <v>3730.7</v>
      </c>
      <c r="I10" s="12">
        <f>I11+I16+I31</f>
        <v>1652.2</v>
      </c>
      <c r="J10" s="13"/>
      <c r="K10" s="13"/>
      <c r="L10" s="13"/>
      <c r="M10" s="13"/>
    </row>
    <row r="11" spans="1:13" s="4" customFormat="1" ht="58.5" customHeight="1">
      <c r="A11" s="8" t="s">
        <v>53</v>
      </c>
      <c r="B11" s="8">
        <v>951</v>
      </c>
      <c r="C11" s="14" t="s">
        <v>12</v>
      </c>
      <c r="D11" s="14" t="s">
        <v>13</v>
      </c>
      <c r="E11" s="8"/>
      <c r="F11" s="8"/>
      <c r="G11" s="15">
        <f>G13</f>
        <v>650</v>
      </c>
      <c r="H11" s="15">
        <f>H13</f>
        <v>650</v>
      </c>
      <c r="I11" s="15">
        <f>SUM(I14)</f>
        <v>289.6</v>
      </c>
      <c r="J11" s="13"/>
      <c r="K11" s="13"/>
      <c r="L11" s="13"/>
      <c r="M11" s="13"/>
    </row>
    <row r="12" spans="1:13" s="4" customFormat="1" ht="60" customHeight="1">
      <c r="A12" s="16" t="s">
        <v>27</v>
      </c>
      <c r="B12" s="16">
        <v>951</v>
      </c>
      <c r="C12" s="17" t="s">
        <v>12</v>
      </c>
      <c r="D12" s="17" t="s">
        <v>13</v>
      </c>
      <c r="E12" s="16" t="s">
        <v>25</v>
      </c>
      <c r="F12" s="8"/>
      <c r="G12" s="18">
        <f>G13</f>
        <v>650</v>
      </c>
      <c r="H12" s="15">
        <f>H13</f>
        <v>650</v>
      </c>
      <c r="I12" s="18">
        <f>I13</f>
        <v>289.6</v>
      </c>
      <c r="J12" s="13"/>
      <c r="K12" s="13"/>
      <c r="L12" s="13"/>
      <c r="M12" s="13"/>
    </row>
    <row r="13" spans="1:13" s="4" customFormat="1" ht="15">
      <c r="A13" s="16" t="s">
        <v>14</v>
      </c>
      <c r="B13" s="16">
        <v>951</v>
      </c>
      <c r="C13" s="17" t="s">
        <v>12</v>
      </c>
      <c r="D13" s="17" t="s">
        <v>13</v>
      </c>
      <c r="E13" s="16" t="s">
        <v>26</v>
      </c>
      <c r="F13" s="19"/>
      <c r="G13" s="18">
        <f>SUM(G14:G15)</f>
        <v>650</v>
      </c>
      <c r="H13" s="18">
        <f>SUM(H14:H15)</f>
        <v>650</v>
      </c>
      <c r="I13" s="18">
        <f>SUM(I14:I15)</f>
        <v>289.6</v>
      </c>
      <c r="J13" s="13"/>
      <c r="K13" s="13"/>
      <c r="L13" s="13"/>
      <c r="M13" s="13"/>
    </row>
    <row r="14" spans="1:13" s="4" customFormat="1" ht="15">
      <c r="A14" s="16" t="s">
        <v>66</v>
      </c>
      <c r="B14" s="16">
        <v>951</v>
      </c>
      <c r="C14" s="17" t="s">
        <v>12</v>
      </c>
      <c r="D14" s="17" t="s">
        <v>13</v>
      </c>
      <c r="E14" s="16" t="s">
        <v>26</v>
      </c>
      <c r="F14" s="19" t="s">
        <v>65</v>
      </c>
      <c r="G14" s="18">
        <v>650</v>
      </c>
      <c r="H14" s="18">
        <f>SUM(G14)</f>
        <v>650</v>
      </c>
      <c r="I14" s="18">
        <v>289.6</v>
      </c>
      <c r="J14" s="13"/>
      <c r="K14" s="13"/>
      <c r="L14" s="13"/>
      <c r="M14" s="13"/>
    </row>
    <row r="15" spans="1:13" s="4" customFormat="1" ht="30.75" hidden="1">
      <c r="A15" s="16" t="s">
        <v>67</v>
      </c>
      <c r="B15" s="16">
        <v>951</v>
      </c>
      <c r="C15" s="17" t="s">
        <v>12</v>
      </c>
      <c r="D15" s="17" t="s">
        <v>13</v>
      </c>
      <c r="E15" s="19" t="s">
        <v>90</v>
      </c>
      <c r="F15" s="19" t="s">
        <v>68</v>
      </c>
      <c r="G15" s="18"/>
      <c r="H15" s="18"/>
      <c r="I15" s="18"/>
      <c r="J15" s="13"/>
      <c r="K15" s="13"/>
      <c r="L15" s="13"/>
      <c r="M15" s="13"/>
    </row>
    <row r="16" spans="1:13" ht="78">
      <c r="A16" s="8" t="s">
        <v>17</v>
      </c>
      <c r="B16" s="8">
        <v>951</v>
      </c>
      <c r="C16" s="8" t="s">
        <v>2</v>
      </c>
      <c r="D16" s="8" t="s">
        <v>3</v>
      </c>
      <c r="E16" s="16" t="s">
        <v>1</v>
      </c>
      <c r="F16" s="16" t="s">
        <v>1</v>
      </c>
      <c r="G16" s="15" t="str">
        <f>G17</f>
        <v>3122,7</v>
      </c>
      <c r="H16" s="15" t="str">
        <f>H17</f>
        <v>3080,7</v>
      </c>
      <c r="I16" s="15">
        <f>I17</f>
        <v>1309.3</v>
      </c>
      <c r="J16" s="2"/>
      <c r="K16" s="2"/>
      <c r="L16" s="2"/>
      <c r="M16" s="2"/>
    </row>
    <row r="17" spans="1:13" ht="45.75" customHeight="1">
      <c r="A17" s="16" t="s">
        <v>27</v>
      </c>
      <c r="B17" s="16">
        <v>951</v>
      </c>
      <c r="C17" s="16" t="s">
        <v>2</v>
      </c>
      <c r="D17" s="16" t="s">
        <v>3</v>
      </c>
      <c r="E17" s="16" t="s">
        <v>25</v>
      </c>
      <c r="F17" s="16" t="s">
        <v>1</v>
      </c>
      <c r="G17" s="19" t="s">
        <v>97</v>
      </c>
      <c r="H17" s="19" t="s">
        <v>98</v>
      </c>
      <c r="I17" s="18">
        <v>1309.3</v>
      </c>
      <c r="J17" s="2"/>
      <c r="K17" s="2"/>
      <c r="L17" s="2"/>
      <c r="M17" s="2"/>
    </row>
    <row r="18" spans="1:13" ht="15">
      <c r="A18" s="16" t="s">
        <v>10</v>
      </c>
      <c r="B18" s="16">
        <v>951</v>
      </c>
      <c r="C18" s="16" t="s">
        <v>2</v>
      </c>
      <c r="D18" s="16" t="s">
        <v>3</v>
      </c>
      <c r="E18" s="16" t="s">
        <v>28</v>
      </c>
      <c r="F18" s="19"/>
      <c r="G18" s="48" t="s">
        <v>95</v>
      </c>
      <c r="H18" s="19" t="s">
        <v>96</v>
      </c>
      <c r="I18" s="18">
        <v>1309.1</v>
      </c>
      <c r="J18" s="2"/>
      <c r="K18" s="2"/>
      <c r="L18" s="2"/>
      <c r="M18" s="2"/>
    </row>
    <row r="19" spans="1:13" ht="29.25" customHeight="1">
      <c r="A19" s="16" t="s">
        <v>29</v>
      </c>
      <c r="B19" s="16">
        <v>951</v>
      </c>
      <c r="C19" s="16" t="s">
        <v>2</v>
      </c>
      <c r="D19" s="16" t="s">
        <v>3</v>
      </c>
      <c r="E19" s="16" t="s">
        <v>28</v>
      </c>
      <c r="F19" s="19" t="s">
        <v>65</v>
      </c>
      <c r="G19" s="19" t="s">
        <v>94</v>
      </c>
      <c r="H19" s="19" t="s">
        <v>94</v>
      </c>
      <c r="I19" s="18">
        <v>1047.2</v>
      </c>
      <c r="J19" s="2"/>
      <c r="K19" s="2"/>
      <c r="L19" s="2"/>
      <c r="M19" s="2"/>
    </row>
    <row r="20" spans="1:13" ht="25.5" customHeight="1" hidden="1">
      <c r="A20" s="11" t="s">
        <v>31</v>
      </c>
      <c r="B20" s="11"/>
      <c r="C20" s="20" t="s">
        <v>12</v>
      </c>
      <c r="D20" s="20" t="s">
        <v>32</v>
      </c>
      <c r="E20" s="21"/>
      <c r="F20" s="22"/>
      <c r="G20" s="20"/>
      <c r="H20" s="20"/>
      <c r="I20" s="12">
        <f>SUM(I24+I23)</f>
        <v>0</v>
      </c>
      <c r="J20" s="2"/>
      <c r="K20" s="2"/>
      <c r="L20" s="2"/>
      <c r="M20" s="2"/>
    </row>
    <row r="21" spans="1:13" ht="15.75" customHeight="1" hidden="1">
      <c r="A21" s="16" t="s">
        <v>33</v>
      </c>
      <c r="B21" s="16"/>
      <c r="C21" s="19" t="s">
        <v>12</v>
      </c>
      <c r="D21" s="19" t="s">
        <v>32</v>
      </c>
      <c r="E21" s="19" t="s">
        <v>36</v>
      </c>
      <c r="F21" s="19"/>
      <c r="G21" s="19"/>
      <c r="H21" s="19"/>
      <c r="I21" s="18"/>
      <c r="J21" s="2"/>
      <c r="K21" s="2"/>
      <c r="L21" s="2"/>
      <c r="M21" s="2"/>
    </row>
    <row r="22" spans="1:13" ht="23.25" customHeight="1" hidden="1">
      <c r="A22" s="16" t="s">
        <v>34</v>
      </c>
      <c r="B22" s="16"/>
      <c r="C22" s="19" t="s">
        <v>12</v>
      </c>
      <c r="D22" s="19" t="s">
        <v>32</v>
      </c>
      <c r="E22" s="16">
        <v>2000002</v>
      </c>
      <c r="F22" s="19"/>
      <c r="G22" s="19"/>
      <c r="H22" s="19"/>
      <c r="I22" s="18"/>
      <c r="J22" s="2"/>
      <c r="K22" s="2"/>
      <c r="L22" s="2"/>
      <c r="M22" s="2"/>
    </row>
    <row r="23" spans="1:13" ht="23.25" customHeight="1" hidden="1">
      <c r="A23" s="16" t="s">
        <v>29</v>
      </c>
      <c r="B23" s="16"/>
      <c r="C23" s="19" t="s">
        <v>12</v>
      </c>
      <c r="D23" s="19" t="s">
        <v>32</v>
      </c>
      <c r="E23" s="19" t="s">
        <v>37</v>
      </c>
      <c r="F23" s="19" t="s">
        <v>30</v>
      </c>
      <c r="G23" s="19"/>
      <c r="H23" s="19"/>
      <c r="I23" s="18"/>
      <c r="J23" s="2"/>
      <c r="K23" s="2"/>
      <c r="L23" s="2"/>
      <c r="M23" s="2"/>
    </row>
    <row r="24" spans="1:13" ht="23.25" customHeight="1" hidden="1">
      <c r="A24" s="16" t="s">
        <v>35</v>
      </c>
      <c r="B24" s="16"/>
      <c r="C24" s="19" t="s">
        <v>12</v>
      </c>
      <c r="D24" s="19" t="s">
        <v>32</v>
      </c>
      <c r="E24" s="19" t="s">
        <v>38</v>
      </c>
      <c r="F24" s="19"/>
      <c r="G24" s="19"/>
      <c r="H24" s="19"/>
      <c r="I24" s="18"/>
      <c r="J24" s="2"/>
      <c r="K24" s="2"/>
      <c r="L24" s="2"/>
      <c r="M24" s="2"/>
    </row>
    <row r="25" spans="1:13" ht="23.25" customHeight="1" hidden="1">
      <c r="A25" s="16" t="s">
        <v>29</v>
      </c>
      <c r="B25" s="16"/>
      <c r="C25" s="19" t="s">
        <v>12</v>
      </c>
      <c r="D25" s="19" t="s">
        <v>32</v>
      </c>
      <c r="E25" s="19" t="s">
        <v>38</v>
      </c>
      <c r="F25" s="19" t="s">
        <v>30</v>
      </c>
      <c r="G25" s="19"/>
      <c r="H25" s="19"/>
      <c r="I25" s="18"/>
      <c r="J25" s="2"/>
      <c r="K25" s="2"/>
      <c r="L25" s="2"/>
      <c r="M25" s="2"/>
    </row>
    <row r="26" spans="1:13" ht="30" customHeight="1" hidden="1">
      <c r="A26" s="16" t="s">
        <v>67</v>
      </c>
      <c r="B26" s="16">
        <v>951</v>
      </c>
      <c r="C26" s="19" t="s">
        <v>12</v>
      </c>
      <c r="D26" s="19" t="s">
        <v>51</v>
      </c>
      <c r="E26" s="19" t="s">
        <v>69</v>
      </c>
      <c r="F26" s="19" t="s">
        <v>68</v>
      </c>
      <c r="G26" s="19"/>
      <c r="H26" s="19"/>
      <c r="I26" s="18"/>
      <c r="J26" s="2"/>
      <c r="K26" s="2"/>
      <c r="L26" s="2"/>
      <c r="M26" s="2"/>
    </row>
    <row r="27" spans="1:13" ht="44.25" customHeight="1">
      <c r="A27" s="16" t="s">
        <v>70</v>
      </c>
      <c r="B27" s="16">
        <v>951</v>
      </c>
      <c r="C27" s="19" t="s">
        <v>12</v>
      </c>
      <c r="D27" s="19" t="s">
        <v>51</v>
      </c>
      <c r="E27" s="19" t="s">
        <v>69</v>
      </c>
      <c r="F27" s="19" t="s">
        <v>71</v>
      </c>
      <c r="G27" s="19" t="s">
        <v>99</v>
      </c>
      <c r="H27" s="19" t="s">
        <v>99</v>
      </c>
      <c r="I27" s="18">
        <v>117.8</v>
      </c>
      <c r="J27" s="2"/>
      <c r="K27" s="2"/>
      <c r="L27" s="2"/>
      <c r="M27" s="2"/>
    </row>
    <row r="28" spans="1:13" ht="30" customHeight="1">
      <c r="A28" s="16" t="s">
        <v>72</v>
      </c>
      <c r="B28" s="16">
        <v>951</v>
      </c>
      <c r="C28" s="19" t="s">
        <v>12</v>
      </c>
      <c r="D28" s="19" t="s">
        <v>51</v>
      </c>
      <c r="E28" s="19" t="s">
        <v>69</v>
      </c>
      <c r="F28" s="19" t="s">
        <v>73</v>
      </c>
      <c r="G28" s="19" t="s">
        <v>101</v>
      </c>
      <c r="H28" s="19" t="s">
        <v>100</v>
      </c>
      <c r="I28" s="18">
        <v>131.8</v>
      </c>
      <c r="J28" s="2"/>
      <c r="K28" s="2"/>
      <c r="L28" s="2"/>
      <c r="M28" s="2"/>
    </row>
    <row r="29" spans="1:13" ht="30" customHeight="1">
      <c r="A29" s="16" t="s">
        <v>74</v>
      </c>
      <c r="B29" s="16">
        <v>951</v>
      </c>
      <c r="C29" s="19" t="s">
        <v>12</v>
      </c>
      <c r="D29" s="19" t="s">
        <v>51</v>
      </c>
      <c r="E29" s="19" t="s">
        <v>69</v>
      </c>
      <c r="F29" s="19" t="s">
        <v>75</v>
      </c>
      <c r="G29" s="19" t="s">
        <v>76</v>
      </c>
      <c r="H29" s="19" t="s">
        <v>76</v>
      </c>
      <c r="I29" s="18">
        <v>1.7</v>
      </c>
      <c r="J29" s="2"/>
      <c r="K29" s="2"/>
      <c r="L29" s="2"/>
      <c r="M29" s="2"/>
    </row>
    <row r="30" spans="1:13" ht="30" customHeight="1">
      <c r="A30" s="16" t="s">
        <v>77</v>
      </c>
      <c r="B30" s="16">
        <v>951</v>
      </c>
      <c r="C30" s="19" t="s">
        <v>12</v>
      </c>
      <c r="D30" s="19" t="s">
        <v>51</v>
      </c>
      <c r="E30" s="19" t="s">
        <v>69</v>
      </c>
      <c r="F30" s="19" t="s">
        <v>78</v>
      </c>
      <c r="G30" s="19" t="s">
        <v>102</v>
      </c>
      <c r="H30" s="19" t="s">
        <v>102</v>
      </c>
      <c r="I30" s="18">
        <v>10.6</v>
      </c>
      <c r="J30" s="2"/>
      <c r="K30" s="2"/>
      <c r="L30" s="2"/>
      <c r="M30" s="2"/>
    </row>
    <row r="31" spans="1:13" ht="19.5" customHeight="1">
      <c r="A31" s="8" t="s">
        <v>108</v>
      </c>
      <c r="B31" s="8">
        <v>951</v>
      </c>
      <c r="C31" s="24" t="s">
        <v>12</v>
      </c>
      <c r="D31" s="24" t="s">
        <v>109</v>
      </c>
      <c r="E31" s="24"/>
      <c r="F31" s="24"/>
      <c r="G31" s="24" t="s">
        <v>117</v>
      </c>
      <c r="H31" s="24" t="s">
        <v>118</v>
      </c>
      <c r="I31" s="15">
        <v>53.3</v>
      </c>
      <c r="J31" s="2"/>
      <c r="K31" s="2"/>
      <c r="L31" s="2"/>
      <c r="M31" s="2"/>
    </row>
    <row r="32" spans="1:13" ht="29.25" customHeight="1">
      <c r="A32" s="16" t="s">
        <v>58</v>
      </c>
      <c r="B32" s="16">
        <v>951</v>
      </c>
      <c r="C32" s="19" t="s">
        <v>12</v>
      </c>
      <c r="D32" s="19" t="s">
        <v>109</v>
      </c>
      <c r="E32" s="19" t="s">
        <v>60</v>
      </c>
      <c r="F32" s="19"/>
      <c r="G32" s="19" t="s">
        <v>117</v>
      </c>
      <c r="H32" s="19" t="s">
        <v>118</v>
      </c>
      <c r="I32" s="18">
        <v>53.3</v>
      </c>
      <c r="J32" s="2"/>
      <c r="K32" s="2"/>
      <c r="L32" s="2"/>
      <c r="M32" s="2"/>
    </row>
    <row r="33" spans="1:13" ht="108" customHeight="1">
      <c r="A33" s="16" t="s">
        <v>110</v>
      </c>
      <c r="B33" s="16">
        <v>951</v>
      </c>
      <c r="C33" s="19" t="s">
        <v>12</v>
      </c>
      <c r="D33" s="19" t="s">
        <v>109</v>
      </c>
      <c r="E33" s="16">
        <v>7950400</v>
      </c>
      <c r="F33" s="19"/>
      <c r="G33" s="19" t="s">
        <v>117</v>
      </c>
      <c r="H33" s="19" t="s">
        <v>117</v>
      </c>
      <c r="I33" s="18">
        <v>11.3</v>
      </c>
      <c r="J33" s="2"/>
      <c r="K33" s="2"/>
      <c r="L33" s="2"/>
      <c r="M33" s="2"/>
    </row>
    <row r="34" spans="1:13" ht="45.75" customHeight="1">
      <c r="A34" s="16" t="s">
        <v>70</v>
      </c>
      <c r="B34" s="16">
        <v>951</v>
      </c>
      <c r="C34" s="19" t="s">
        <v>12</v>
      </c>
      <c r="D34" s="19" t="s">
        <v>109</v>
      </c>
      <c r="E34" s="19" t="s">
        <v>111</v>
      </c>
      <c r="F34" s="19" t="s">
        <v>71</v>
      </c>
      <c r="G34" s="19" t="s">
        <v>115</v>
      </c>
      <c r="H34" s="19" t="s">
        <v>115</v>
      </c>
      <c r="I34" s="18">
        <v>9</v>
      </c>
      <c r="J34" s="2"/>
      <c r="K34" s="2"/>
      <c r="L34" s="2"/>
      <c r="M34" s="2"/>
    </row>
    <row r="35" spans="1:13" ht="30.75" customHeight="1">
      <c r="A35" s="16" t="s">
        <v>72</v>
      </c>
      <c r="B35" s="16">
        <v>951</v>
      </c>
      <c r="C35" s="19" t="s">
        <v>12</v>
      </c>
      <c r="D35" s="19" t="s">
        <v>109</v>
      </c>
      <c r="E35" s="19" t="s">
        <v>111</v>
      </c>
      <c r="F35" s="19" t="s">
        <v>71</v>
      </c>
      <c r="G35" s="19" t="s">
        <v>116</v>
      </c>
      <c r="H35" s="19" t="s">
        <v>116</v>
      </c>
      <c r="I35" s="18">
        <v>2.3</v>
      </c>
      <c r="J35" s="2"/>
      <c r="K35" s="2"/>
      <c r="L35" s="2"/>
      <c r="M35" s="2"/>
    </row>
    <row r="36" spans="1:13" ht="111" customHeight="1">
      <c r="A36" s="16" t="s">
        <v>112</v>
      </c>
      <c r="B36" s="16">
        <v>951</v>
      </c>
      <c r="C36" s="19" t="s">
        <v>12</v>
      </c>
      <c r="D36" s="19" t="s">
        <v>109</v>
      </c>
      <c r="E36" s="19" t="s">
        <v>113</v>
      </c>
      <c r="F36" s="19"/>
      <c r="G36" s="19" t="s">
        <v>114</v>
      </c>
      <c r="H36" s="19" t="s">
        <v>116</v>
      </c>
      <c r="I36" s="18">
        <v>42</v>
      </c>
      <c r="J36" s="2"/>
      <c r="K36" s="2"/>
      <c r="L36" s="2"/>
      <c r="M36" s="2"/>
    </row>
    <row r="37" spans="1:13" ht="30.75" customHeight="1">
      <c r="A37" s="16" t="s">
        <v>72</v>
      </c>
      <c r="B37" s="16">
        <v>951</v>
      </c>
      <c r="C37" s="19" t="s">
        <v>12</v>
      </c>
      <c r="D37" s="19" t="s">
        <v>109</v>
      </c>
      <c r="E37" s="19" t="s">
        <v>113</v>
      </c>
      <c r="F37" s="19" t="s">
        <v>73</v>
      </c>
      <c r="G37" s="19" t="s">
        <v>114</v>
      </c>
      <c r="H37" s="19" t="s">
        <v>116</v>
      </c>
      <c r="I37" s="18">
        <v>42</v>
      </c>
      <c r="J37" s="2"/>
      <c r="K37" s="2"/>
      <c r="L37" s="2"/>
      <c r="M37" s="2"/>
    </row>
    <row r="38" spans="1:13" ht="15">
      <c r="A38" s="11" t="s">
        <v>19</v>
      </c>
      <c r="B38" s="11">
        <v>951</v>
      </c>
      <c r="C38" s="20" t="s">
        <v>13</v>
      </c>
      <c r="D38" s="22"/>
      <c r="E38" s="22"/>
      <c r="F38" s="22"/>
      <c r="G38" s="12">
        <f aca="true" t="shared" si="0" ref="G38:I39">G39</f>
        <v>149.3</v>
      </c>
      <c r="H38" s="12">
        <f t="shared" si="0"/>
        <v>149.3</v>
      </c>
      <c r="I38" s="12">
        <f t="shared" si="0"/>
        <v>71.3</v>
      </c>
      <c r="J38" s="2"/>
      <c r="K38" s="2"/>
      <c r="L38" s="2"/>
      <c r="M38" s="2"/>
    </row>
    <row r="39" spans="1:13" s="4" customFormat="1" ht="30.75">
      <c r="A39" s="23" t="s">
        <v>20</v>
      </c>
      <c r="B39" s="23">
        <v>951</v>
      </c>
      <c r="C39" s="24" t="s">
        <v>13</v>
      </c>
      <c r="D39" s="24" t="s">
        <v>39</v>
      </c>
      <c r="E39" s="24"/>
      <c r="F39" s="24"/>
      <c r="G39" s="15">
        <f t="shared" si="0"/>
        <v>149.3</v>
      </c>
      <c r="H39" s="15">
        <f t="shared" si="0"/>
        <v>149.3</v>
      </c>
      <c r="I39" s="15">
        <f t="shared" si="0"/>
        <v>71.3</v>
      </c>
      <c r="J39" s="13"/>
      <c r="K39" s="13"/>
      <c r="L39" s="13"/>
      <c r="M39" s="13"/>
    </row>
    <row r="40" spans="1:13" ht="30.75">
      <c r="A40" s="25" t="s">
        <v>16</v>
      </c>
      <c r="B40" s="25">
        <v>951</v>
      </c>
      <c r="C40" s="19" t="s">
        <v>13</v>
      </c>
      <c r="D40" s="19" t="s">
        <v>39</v>
      </c>
      <c r="E40" s="19" t="s">
        <v>40</v>
      </c>
      <c r="F40" s="19"/>
      <c r="G40" s="18">
        <f>SUM(G41)</f>
        <v>149.3</v>
      </c>
      <c r="H40" s="18">
        <f>SUM(H41)</f>
        <v>149.3</v>
      </c>
      <c r="I40" s="18">
        <f>SUM(I41)</f>
        <v>71.3</v>
      </c>
      <c r="J40" s="2"/>
      <c r="K40" s="2"/>
      <c r="L40" s="2"/>
      <c r="M40" s="2"/>
    </row>
    <row r="41" spans="1:13" ht="46.5">
      <c r="A41" s="25" t="s">
        <v>21</v>
      </c>
      <c r="B41" s="25">
        <v>951</v>
      </c>
      <c r="C41" s="19" t="s">
        <v>13</v>
      </c>
      <c r="D41" s="19" t="s">
        <v>39</v>
      </c>
      <c r="E41" s="19" t="s">
        <v>41</v>
      </c>
      <c r="F41" s="19"/>
      <c r="G41" s="18">
        <f>SUM(G42:G43)</f>
        <v>149.3</v>
      </c>
      <c r="H41" s="18">
        <f>SUM(H42:H43)</f>
        <v>149.3</v>
      </c>
      <c r="I41" s="18">
        <f>SUM(I42:I43)</f>
        <v>71.3</v>
      </c>
      <c r="J41" s="2"/>
      <c r="K41" s="2"/>
      <c r="L41" s="2"/>
      <c r="M41" s="2"/>
    </row>
    <row r="42" spans="1:13" ht="30.75">
      <c r="A42" s="16" t="s">
        <v>29</v>
      </c>
      <c r="B42" s="16">
        <v>951</v>
      </c>
      <c r="C42" s="19" t="s">
        <v>13</v>
      </c>
      <c r="D42" s="19" t="s">
        <v>39</v>
      </c>
      <c r="E42" s="19" t="s">
        <v>41</v>
      </c>
      <c r="F42" s="19" t="s">
        <v>65</v>
      </c>
      <c r="G42" s="18">
        <v>137.3</v>
      </c>
      <c r="H42" s="18">
        <v>137.3</v>
      </c>
      <c r="I42" s="18">
        <v>62.1</v>
      </c>
      <c r="J42" s="2"/>
      <c r="K42" s="2"/>
      <c r="L42" s="2"/>
      <c r="M42" s="2"/>
    </row>
    <row r="43" spans="1:13" ht="30.75">
      <c r="A43" s="16" t="s">
        <v>72</v>
      </c>
      <c r="B43" s="16">
        <v>951</v>
      </c>
      <c r="C43" s="19" t="s">
        <v>13</v>
      </c>
      <c r="D43" s="19" t="s">
        <v>39</v>
      </c>
      <c r="E43" s="19" t="s">
        <v>41</v>
      </c>
      <c r="F43" s="19" t="s">
        <v>73</v>
      </c>
      <c r="G43" s="18">
        <v>12</v>
      </c>
      <c r="H43" s="18">
        <v>12</v>
      </c>
      <c r="I43" s="18">
        <v>9.2</v>
      </c>
      <c r="J43" s="2"/>
      <c r="K43" s="2"/>
      <c r="L43" s="2"/>
      <c r="M43" s="2"/>
    </row>
    <row r="44" spans="1:13" ht="46.5">
      <c r="A44" s="26" t="s">
        <v>56</v>
      </c>
      <c r="B44" s="26">
        <v>951</v>
      </c>
      <c r="C44" s="27" t="s">
        <v>39</v>
      </c>
      <c r="D44" s="27"/>
      <c r="E44" s="27"/>
      <c r="F44" s="27"/>
      <c r="G44" s="28">
        <f>SUM(G46)</f>
        <v>12.5</v>
      </c>
      <c r="H44" s="28">
        <f>SUM(H46)</f>
        <v>12.5</v>
      </c>
      <c r="I44" s="28">
        <f>SUM(I46)</f>
        <v>5</v>
      </c>
      <c r="J44" s="2"/>
      <c r="K44" s="2"/>
      <c r="L44" s="2"/>
      <c r="M44" s="2"/>
    </row>
    <row r="45" spans="1:13" ht="62.25">
      <c r="A45" s="16" t="s">
        <v>57</v>
      </c>
      <c r="B45" s="16">
        <v>951</v>
      </c>
      <c r="C45" s="19" t="s">
        <v>39</v>
      </c>
      <c r="D45" s="19" t="s">
        <v>59</v>
      </c>
      <c r="E45" s="19"/>
      <c r="F45" s="19"/>
      <c r="G45" s="18">
        <f>SUM(G46)</f>
        <v>12.5</v>
      </c>
      <c r="H45" s="18">
        <f>SUM(H46)</f>
        <v>12.5</v>
      </c>
      <c r="I45" s="18">
        <f>SUM(I46)</f>
        <v>5</v>
      </c>
      <c r="J45" s="2"/>
      <c r="K45" s="2"/>
      <c r="L45" s="2"/>
      <c r="M45" s="2"/>
    </row>
    <row r="46" spans="1:13" ht="30.75">
      <c r="A46" s="16" t="s">
        <v>58</v>
      </c>
      <c r="B46" s="16">
        <v>951</v>
      </c>
      <c r="C46" s="19" t="s">
        <v>39</v>
      </c>
      <c r="D46" s="19" t="s">
        <v>59</v>
      </c>
      <c r="E46" s="19" t="s">
        <v>60</v>
      </c>
      <c r="F46" s="19"/>
      <c r="G46" s="18">
        <f>SUM(G48+G49)</f>
        <v>12.5</v>
      </c>
      <c r="H46" s="18">
        <f>SUM(H48+H49)</f>
        <v>12.5</v>
      </c>
      <c r="I46" s="18">
        <f>SUM(I48+I49)</f>
        <v>5</v>
      </c>
      <c r="J46" s="2"/>
      <c r="K46" s="2"/>
      <c r="L46" s="2"/>
      <c r="M46" s="2"/>
    </row>
    <row r="47" spans="1:13" ht="96" customHeight="1">
      <c r="A47" s="16" t="s">
        <v>119</v>
      </c>
      <c r="B47" s="16">
        <v>951</v>
      </c>
      <c r="C47" s="19" t="s">
        <v>39</v>
      </c>
      <c r="D47" s="19" t="s">
        <v>59</v>
      </c>
      <c r="E47" s="19" t="s">
        <v>61</v>
      </c>
      <c r="F47" s="19"/>
      <c r="G47" s="18">
        <f>SUM(G48)</f>
        <v>10</v>
      </c>
      <c r="H47" s="18">
        <f>SUM(G48)</f>
        <v>10</v>
      </c>
      <c r="I47" s="18">
        <f>SUM(I48)</f>
        <v>5</v>
      </c>
      <c r="J47" s="2"/>
      <c r="K47" s="2"/>
      <c r="L47" s="2"/>
      <c r="M47" s="2"/>
    </row>
    <row r="48" spans="1:13" ht="30.75">
      <c r="A48" s="16" t="s">
        <v>72</v>
      </c>
      <c r="B48" s="16">
        <v>951</v>
      </c>
      <c r="C48" s="19" t="s">
        <v>39</v>
      </c>
      <c r="D48" s="19" t="s">
        <v>59</v>
      </c>
      <c r="E48" s="19" t="s">
        <v>61</v>
      </c>
      <c r="F48" s="19" t="s">
        <v>73</v>
      </c>
      <c r="G48" s="18">
        <v>10</v>
      </c>
      <c r="H48" s="18">
        <v>10</v>
      </c>
      <c r="I48" s="18">
        <v>5</v>
      </c>
      <c r="J48" s="2"/>
      <c r="K48" s="2"/>
      <c r="L48" s="2"/>
      <c r="M48" s="2"/>
    </row>
    <row r="49" spans="1:13" ht="78" customHeight="1">
      <c r="A49" s="16" t="s">
        <v>120</v>
      </c>
      <c r="B49" s="16">
        <v>951</v>
      </c>
      <c r="C49" s="19" t="s">
        <v>39</v>
      </c>
      <c r="D49" s="19" t="s">
        <v>59</v>
      </c>
      <c r="E49" s="19" t="s">
        <v>121</v>
      </c>
      <c r="F49" s="19"/>
      <c r="G49" s="18">
        <f>SUM(G50)</f>
        <v>2.5</v>
      </c>
      <c r="H49" s="18">
        <f>SUM(H50)</f>
        <v>2.5</v>
      </c>
      <c r="I49" s="18">
        <f>SUM(I50)</f>
        <v>0</v>
      </c>
      <c r="J49" s="2"/>
      <c r="K49" s="2"/>
      <c r="L49" s="2"/>
      <c r="M49" s="2"/>
    </row>
    <row r="50" spans="1:13" ht="36" customHeight="1">
      <c r="A50" s="16" t="s">
        <v>72</v>
      </c>
      <c r="B50" s="16">
        <v>951</v>
      </c>
      <c r="C50" s="19" t="s">
        <v>39</v>
      </c>
      <c r="D50" s="19" t="s">
        <v>59</v>
      </c>
      <c r="E50" s="19" t="s">
        <v>121</v>
      </c>
      <c r="F50" s="19" t="s">
        <v>73</v>
      </c>
      <c r="G50" s="18">
        <v>2.5</v>
      </c>
      <c r="H50" s="18">
        <v>2.5</v>
      </c>
      <c r="I50" s="18">
        <v>0</v>
      </c>
      <c r="J50" s="2"/>
      <c r="K50" s="2"/>
      <c r="L50" s="2"/>
      <c r="M50" s="2"/>
    </row>
    <row r="51" spans="1:13" ht="15">
      <c r="A51" s="26" t="s">
        <v>55</v>
      </c>
      <c r="B51" s="26">
        <v>951</v>
      </c>
      <c r="C51" s="27" t="s">
        <v>51</v>
      </c>
      <c r="D51" s="27"/>
      <c r="E51" s="27"/>
      <c r="F51" s="27"/>
      <c r="G51" s="28">
        <f>SUM(G55+G56)</f>
        <v>218.8</v>
      </c>
      <c r="H51" s="28">
        <f>SUM(H55+H56)</f>
        <v>218.8</v>
      </c>
      <c r="I51" s="28">
        <f>SUM(I55+I56)</f>
        <v>0.7</v>
      </c>
      <c r="J51" s="2"/>
      <c r="K51" s="2"/>
      <c r="L51" s="2"/>
      <c r="M51" s="2"/>
    </row>
    <row r="52" spans="1:13" ht="15">
      <c r="A52" s="16" t="s">
        <v>79</v>
      </c>
      <c r="B52" s="16">
        <v>951</v>
      </c>
      <c r="C52" s="19" t="s">
        <v>51</v>
      </c>
      <c r="D52" s="19" t="s">
        <v>59</v>
      </c>
      <c r="E52" s="19"/>
      <c r="F52" s="19"/>
      <c r="G52" s="18">
        <f>SUM(G55)</f>
        <v>168.8</v>
      </c>
      <c r="H52" s="18">
        <f>SUM(H55)</f>
        <v>168.8</v>
      </c>
      <c r="I52" s="18">
        <f>SUM(I55)</f>
        <v>0</v>
      </c>
      <c r="J52" s="2"/>
      <c r="K52" s="2"/>
      <c r="L52" s="2"/>
      <c r="M52" s="2"/>
    </row>
    <row r="53" spans="1:13" ht="78">
      <c r="A53" s="16" t="s">
        <v>122</v>
      </c>
      <c r="B53" s="16">
        <v>951</v>
      </c>
      <c r="C53" s="19" t="s">
        <v>51</v>
      </c>
      <c r="D53" s="19" t="s">
        <v>59</v>
      </c>
      <c r="E53" s="19" t="s">
        <v>81</v>
      </c>
      <c r="F53" s="19"/>
      <c r="G53" s="18">
        <f>SUM(G55)</f>
        <v>168.8</v>
      </c>
      <c r="H53" s="18">
        <f>SUM(H55)</f>
        <v>168.8</v>
      </c>
      <c r="I53" s="18">
        <f>SUM(I55)</f>
        <v>0</v>
      </c>
      <c r="J53" s="2"/>
      <c r="K53" s="2"/>
      <c r="L53" s="2"/>
      <c r="M53" s="2"/>
    </row>
    <row r="54" spans="1:13" ht="0" customHeight="1" hidden="1">
      <c r="A54" s="16"/>
      <c r="B54" s="16">
        <v>9</v>
      </c>
      <c r="C54" s="19"/>
      <c r="D54" s="19"/>
      <c r="E54" s="19"/>
      <c r="F54" s="19"/>
      <c r="G54" s="18"/>
      <c r="H54" s="18"/>
      <c r="I54" s="18"/>
      <c r="J54" s="2"/>
      <c r="K54" s="2"/>
      <c r="L54" s="2"/>
      <c r="M54" s="2"/>
    </row>
    <row r="55" spans="1:13" ht="78">
      <c r="A55" s="16" t="s">
        <v>80</v>
      </c>
      <c r="B55" s="16">
        <v>951</v>
      </c>
      <c r="C55" s="19" t="s">
        <v>51</v>
      </c>
      <c r="D55" s="19" t="s">
        <v>59</v>
      </c>
      <c r="E55" s="19" t="s">
        <v>81</v>
      </c>
      <c r="F55" s="19" t="s">
        <v>82</v>
      </c>
      <c r="G55" s="18">
        <v>168.8</v>
      </c>
      <c r="H55" s="18">
        <v>168.8</v>
      </c>
      <c r="I55" s="18">
        <v>0</v>
      </c>
      <c r="J55" s="2"/>
      <c r="K55" s="2"/>
      <c r="L55" s="2"/>
      <c r="M55" s="2"/>
    </row>
    <row r="56" spans="1:13" s="4" customFormat="1" ht="30.75">
      <c r="A56" s="8" t="s">
        <v>123</v>
      </c>
      <c r="B56" s="8">
        <v>951</v>
      </c>
      <c r="C56" s="24" t="s">
        <v>51</v>
      </c>
      <c r="D56" s="24" t="s">
        <v>62</v>
      </c>
      <c r="E56" s="24"/>
      <c r="F56" s="24"/>
      <c r="G56" s="15">
        <f>SUM(G58)</f>
        <v>50</v>
      </c>
      <c r="H56" s="15">
        <f>SUM(H58)</f>
        <v>50</v>
      </c>
      <c r="I56" s="15">
        <f>SUM(I58)</f>
        <v>0.7</v>
      </c>
      <c r="J56" s="13"/>
      <c r="K56" s="13"/>
      <c r="L56" s="13"/>
      <c r="M56" s="13"/>
    </row>
    <row r="57" spans="1:13" ht="141" customHeight="1">
      <c r="A57" s="54" t="s">
        <v>124</v>
      </c>
      <c r="B57" s="16">
        <v>951</v>
      </c>
      <c r="C57" s="19" t="s">
        <v>51</v>
      </c>
      <c r="D57" s="19" t="s">
        <v>62</v>
      </c>
      <c r="E57" s="19" t="s">
        <v>125</v>
      </c>
      <c r="F57" s="19"/>
      <c r="G57" s="18">
        <f>SUM(G58)</f>
        <v>50</v>
      </c>
      <c r="H57" s="18">
        <f>SUM(H58)</f>
        <v>50</v>
      </c>
      <c r="I57" s="18">
        <f>SUM(I58)</f>
        <v>0.7</v>
      </c>
      <c r="J57" s="2"/>
      <c r="K57" s="2"/>
      <c r="L57" s="2"/>
      <c r="M57" s="2"/>
    </row>
    <row r="58" spans="1:13" ht="30.75">
      <c r="A58" s="16" t="s">
        <v>72</v>
      </c>
      <c r="B58" s="16">
        <v>951</v>
      </c>
      <c r="C58" s="19" t="s">
        <v>51</v>
      </c>
      <c r="D58" s="19" t="s">
        <v>62</v>
      </c>
      <c r="E58" s="19" t="s">
        <v>125</v>
      </c>
      <c r="F58" s="19" t="s">
        <v>73</v>
      </c>
      <c r="G58" s="18">
        <v>50</v>
      </c>
      <c r="H58" s="18">
        <v>50</v>
      </c>
      <c r="I58" s="18">
        <v>0.7</v>
      </c>
      <c r="J58" s="2"/>
      <c r="K58" s="2"/>
      <c r="L58" s="2"/>
      <c r="M58" s="2"/>
    </row>
    <row r="59" spans="1:13" s="4" customFormat="1" ht="30.75">
      <c r="A59" s="11" t="s">
        <v>15</v>
      </c>
      <c r="B59" s="11">
        <v>951</v>
      </c>
      <c r="C59" s="20" t="s">
        <v>11</v>
      </c>
      <c r="D59" s="11" t="s">
        <v>1</v>
      </c>
      <c r="E59" s="11" t="s">
        <v>1</v>
      </c>
      <c r="F59" s="11" t="s">
        <v>1</v>
      </c>
      <c r="G59" s="12">
        <f>G60+G66</f>
        <v>150</v>
      </c>
      <c r="H59" s="12">
        <f>H60+H66</f>
        <v>150</v>
      </c>
      <c r="I59" s="12">
        <f>I60+I66</f>
        <v>37.3</v>
      </c>
      <c r="J59" s="13"/>
      <c r="K59" s="13"/>
      <c r="L59" s="13"/>
      <c r="M59" s="13"/>
    </row>
    <row r="60" spans="1:13" s="4" customFormat="1" ht="15">
      <c r="A60" s="29" t="s">
        <v>63</v>
      </c>
      <c r="B60" s="29">
        <v>951</v>
      </c>
      <c r="C60" s="30" t="s">
        <v>11</v>
      </c>
      <c r="D60" s="30" t="s">
        <v>13</v>
      </c>
      <c r="E60" s="29"/>
      <c r="F60" s="29"/>
      <c r="G60" s="31">
        <f>SUM(G65)</f>
        <v>3.5</v>
      </c>
      <c r="H60" s="31">
        <f>SUM(H65)</f>
        <v>3.5</v>
      </c>
      <c r="I60" s="31">
        <f>SUM(I65)</f>
        <v>1</v>
      </c>
      <c r="J60" s="13"/>
      <c r="K60" s="13"/>
      <c r="L60" s="13"/>
      <c r="M60" s="13"/>
    </row>
    <row r="61" spans="1:13" s="4" customFormat="1" ht="30.75">
      <c r="A61" s="16" t="s">
        <v>58</v>
      </c>
      <c r="B61" s="58">
        <v>951</v>
      </c>
      <c r="C61" s="59" t="s">
        <v>11</v>
      </c>
      <c r="D61" s="59" t="s">
        <v>13</v>
      </c>
      <c r="E61" s="58">
        <v>7950000</v>
      </c>
      <c r="F61" s="58"/>
      <c r="G61" s="60">
        <f>SUM(G62)</f>
        <v>3.5</v>
      </c>
      <c r="H61" s="60">
        <f>SUM(H62)</f>
        <v>3.5</v>
      </c>
      <c r="I61" s="60">
        <f>SUM(I62)</f>
        <v>1</v>
      </c>
      <c r="J61" s="13"/>
      <c r="K61" s="13"/>
      <c r="L61" s="13"/>
      <c r="M61" s="13"/>
    </row>
    <row r="62" spans="1:13" s="4" customFormat="1" ht="62.25">
      <c r="A62" s="55" t="s">
        <v>126</v>
      </c>
      <c r="B62" s="16">
        <v>951</v>
      </c>
      <c r="C62" s="19" t="s">
        <v>11</v>
      </c>
      <c r="D62" s="19" t="s">
        <v>13</v>
      </c>
      <c r="E62" s="16">
        <v>7950600</v>
      </c>
      <c r="F62" s="8"/>
      <c r="G62" s="18">
        <f>SUM(G65)</f>
        <v>3.5</v>
      </c>
      <c r="H62" s="18">
        <f>SUM(H65)</f>
        <v>3.5</v>
      </c>
      <c r="I62" s="18">
        <f>SUM(I65)</f>
        <v>1</v>
      </c>
      <c r="J62" s="13"/>
      <c r="K62" s="13"/>
      <c r="L62" s="13"/>
      <c r="M62" s="13"/>
    </row>
    <row r="63" spans="1:13" s="4" customFormat="1" ht="21" hidden="1">
      <c r="A63" s="56" t="s">
        <v>127</v>
      </c>
      <c r="B63" s="16"/>
      <c r="C63" s="19" t="s">
        <v>11</v>
      </c>
      <c r="D63" s="19" t="s">
        <v>39</v>
      </c>
      <c r="E63" s="16">
        <v>5210102</v>
      </c>
      <c r="F63" s="16"/>
      <c r="G63" s="18">
        <v>0</v>
      </c>
      <c r="H63" s="18">
        <v>0</v>
      </c>
      <c r="I63" s="18">
        <v>0</v>
      </c>
      <c r="J63" s="13"/>
      <c r="K63" s="13"/>
      <c r="L63" s="13"/>
      <c r="M63" s="13"/>
    </row>
    <row r="64" spans="1:13" s="4" customFormat="1" ht="0.75" customHeight="1">
      <c r="A64" s="57" t="s">
        <v>43</v>
      </c>
      <c r="B64" s="16">
        <v>951</v>
      </c>
      <c r="C64" s="19" t="s">
        <v>11</v>
      </c>
      <c r="D64" s="19" t="s">
        <v>39</v>
      </c>
      <c r="E64" s="16">
        <v>5210102</v>
      </c>
      <c r="F64" s="19" t="s">
        <v>50</v>
      </c>
      <c r="G64" s="18"/>
      <c r="H64" s="18"/>
      <c r="I64" s="18"/>
      <c r="J64" s="13"/>
      <c r="K64" s="13"/>
      <c r="L64" s="13"/>
      <c r="M64" s="13"/>
    </row>
    <row r="65" spans="1:13" s="4" customFormat="1" ht="35.25" customHeight="1">
      <c r="A65" s="16" t="s">
        <v>72</v>
      </c>
      <c r="B65" s="16">
        <v>951</v>
      </c>
      <c r="C65" s="19" t="s">
        <v>11</v>
      </c>
      <c r="D65" s="19" t="s">
        <v>13</v>
      </c>
      <c r="E65" s="16">
        <v>7950600</v>
      </c>
      <c r="F65" s="19" t="s">
        <v>73</v>
      </c>
      <c r="G65" s="18">
        <v>3.5</v>
      </c>
      <c r="H65" s="18">
        <f>SUM(G65)</f>
        <v>3.5</v>
      </c>
      <c r="I65" s="18">
        <v>1</v>
      </c>
      <c r="J65" s="13"/>
      <c r="K65" s="13"/>
      <c r="L65" s="13"/>
      <c r="M65" s="13"/>
    </row>
    <row r="66" spans="1:13" ht="15">
      <c r="A66" s="32" t="s">
        <v>42</v>
      </c>
      <c r="B66" s="32">
        <v>951</v>
      </c>
      <c r="C66" s="33" t="s">
        <v>11</v>
      </c>
      <c r="D66" s="33" t="s">
        <v>39</v>
      </c>
      <c r="E66" s="32"/>
      <c r="F66" s="32" t="s">
        <v>1</v>
      </c>
      <c r="G66" s="34">
        <f>SUM(G69)</f>
        <v>146.5</v>
      </c>
      <c r="H66" s="34">
        <f>SUM(H69)</f>
        <v>146.5</v>
      </c>
      <c r="I66" s="34">
        <f>SUM(I69)</f>
        <v>36.3</v>
      </c>
      <c r="J66" s="2"/>
      <c r="K66" s="2"/>
      <c r="L66" s="2"/>
      <c r="M66" s="2"/>
    </row>
    <row r="67" spans="1:13" ht="0" customHeight="1" hidden="1">
      <c r="A67" s="16" t="s">
        <v>44</v>
      </c>
      <c r="B67" s="16">
        <v>951</v>
      </c>
      <c r="C67" s="19" t="s">
        <v>11</v>
      </c>
      <c r="D67" s="19" t="s">
        <v>39</v>
      </c>
      <c r="E67" s="16">
        <v>6000100</v>
      </c>
      <c r="F67" s="16"/>
      <c r="G67" s="18"/>
      <c r="H67" s="18"/>
      <c r="I67" s="18"/>
      <c r="J67" s="2"/>
      <c r="K67" s="2"/>
      <c r="L67" s="2"/>
      <c r="M67" s="2"/>
    </row>
    <row r="68" spans="1:13" ht="30.75" hidden="1">
      <c r="A68" s="16" t="s">
        <v>29</v>
      </c>
      <c r="B68" s="16"/>
      <c r="C68" s="19" t="s">
        <v>11</v>
      </c>
      <c r="D68" s="19" t="s">
        <v>39</v>
      </c>
      <c r="E68" s="16">
        <v>6000100</v>
      </c>
      <c r="F68" s="16">
        <v>500</v>
      </c>
      <c r="G68" s="18"/>
      <c r="H68" s="18"/>
      <c r="I68" s="18"/>
      <c r="J68" s="2"/>
      <c r="K68" s="2"/>
      <c r="L68" s="2"/>
      <c r="M68" s="2"/>
    </row>
    <row r="69" spans="1:13" ht="30.75">
      <c r="A69" s="16" t="s">
        <v>58</v>
      </c>
      <c r="B69" s="8">
        <v>951</v>
      </c>
      <c r="C69" s="24" t="s">
        <v>11</v>
      </c>
      <c r="D69" s="24" t="s">
        <v>39</v>
      </c>
      <c r="E69" s="8">
        <v>7950000</v>
      </c>
      <c r="F69" s="8"/>
      <c r="G69" s="15">
        <f>SUM(G70)</f>
        <v>146.5</v>
      </c>
      <c r="H69" s="15">
        <f>SUM(H70)</f>
        <v>146.5</v>
      </c>
      <c r="I69" s="15">
        <f>SUM(I70)</f>
        <v>36.3</v>
      </c>
      <c r="J69" s="2"/>
      <c r="K69" s="2"/>
      <c r="L69" s="2"/>
      <c r="M69" s="2"/>
    </row>
    <row r="70" spans="1:13" ht="62.25">
      <c r="A70" s="55" t="s">
        <v>126</v>
      </c>
      <c r="B70" s="16">
        <v>951</v>
      </c>
      <c r="C70" s="19" t="s">
        <v>11</v>
      </c>
      <c r="D70" s="19" t="s">
        <v>39</v>
      </c>
      <c r="E70" s="16">
        <v>7950600</v>
      </c>
      <c r="F70" s="16"/>
      <c r="G70" s="18">
        <f>SUM(G71)</f>
        <v>146.5</v>
      </c>
      <c r="H70" s="18">
        <f>SUM(H71)</f>
        <v>146.5</v>
      </c>
      <c r="I70" s="18">
        <f>SUM(I71)</f>
        <v>36.3</v>
      </c>
      <c r="J70" s="2"/>
      <c r="K70" s="2"/>
      <c r="L70" s="2"/>
      <c r="M70" s="2"/>
    </row>
    <row r="71" spans="1:13" ht="30.75">
      <c r="A71" s="16" t="s">
        <v>72</v>
      </c>
      <c r="B71" s="16">
        <v>951</v>
      </c>
      <c r="C71" s="19" t="s">
        <v>11</v>
      </c>
      <c r="D71" s="19" t="s">
        <v>39</v>
      </c>
      <c r="E71" s="16">
        <v>7950600</v>
      </c>
      <c r="F71" s="16">
        <v>244</v>
      </c>
      <c r="G71" s="18">
        <v>146.5</v>
      </c>
      <c r="H71" s="18">
        <v>146.5</v>
      </c>
      <c r="I71" s="18">
        <v>36.3</v>
      </c>
      <c r="J71" s="2"/>
      <c r="K71" s="2"/>
      <c r="L71" s="2"/>
      <c r="M71" s="2"/>
    </row>
    <row r="72" spans="1:13" ht="0" customHeight="1" hidden="1">
      <c r="A72" s="16" t="s">
        <v>29</v>
      </c>
      <c r="B72" s="16">
        <v>951</v>
      </c>
      <c r="C72" s="19" t="s">
        <v>11</v>
      </c>
      <c r="D72" s="19" t="s">
        <v>39</v>
      </c>
      <c r="E72" s="16">
        <v>6000300</v>
      </c>
      <c r="F72" s="16">
        <v>244</v>
      </c>
      <c r="G72" s="18"/>
      <c r="H72" s="18"/>
      <c r="I72" s="18"/>
      <c r="J72" s="2"/>
      <c r="K72" s="2"/>
      <c r="L72" s="2"/>
      <c r="M72" s="2"/>
    </row>
    <row r="73" spans="1:13" ht="30.75" hidden="1">
      <c r="A73" s="8" t="s">
        <v>45</v>
      </c>
      <c r="B73" s="8">
        <v>951</v>
      </c>
      <c r="C73" s="24" t="s">
        <v>11</v>
      </c>
      <c r="D73" s="24" t="s">
        <v>39</v>
      </c>
      <c r="E73" s="8">
        <v>6000400</v>
      </c>
      <c r="F73" s="8"/>
      <c r="G73" s="15"/>
      <c r="H73" s="15"/>
      <c r="I73" s="15"/>
      <c r="J73" s="2"/>
      <c r="K73" s="2"/>
      <c r="L73" s="2"/>
      <c r="M73" s="2"/>
    </row>
    <row r="74" spans="1:13" ht="30.75" hidden="1">
      <c r="A74" s="16" t="s">
        <v>29</v>
      </c>
      <c r="B74" s="16">
        <v>951</v>
      </c>
      <c r="C74" s="19" t="s">
        <v>11</v>
      </c>
      <c r="D74" s="19" t="s">
        <v>39</v>
      </c>
      <c r="E74" s="16">
        <v>6000400</v>
      </c>
      <c r="F74" s="16">
        <v>244</v>
      </c>
      <c r="G74" s="18"/>
      <c r="H74" s="18"/>
      <c r="I74" s="18"/>
      <c r="J74" s="2"/>
      <c r="K74" s="2"/>
      <c r="L74" s="2"/>
      <c r="M74" s="2"/>
    </row>
    <row r="75" spans="1:13" ht="0" customHeight="1" hidden="1">
      <c r="A75" s="16" t="s">
        <v>46</v>
      </c>
      <c r="B75" s="16"/>
      <c r="C75" s="19" t="s">
        <v>11</v>
      </c>
      <c r="D75" s="19" t="s">
        <v>39</v>
      </c>
      <c r="E75" s="16">
        <v>6000500</v>
      </c>
      <c r="F75" s="16"/>
      <c r="G75" s="18">
        <f>SUM(G76)</f>
        <v>0</v>
      </c>
      <c r="H75" s="18">
        <f>SUM(H76)</f>
        <v>0</v>
      </c>
      <c r="I75" s="18">
        <f>SUM(I76)</f>
        <v>0</v>
      </c>
      <c r="J75" s="2"/>
      <c r="K75" s="2"/>
      <c r="L75" s="2"/>
      <c r="M75" s="2"/>
    </row>
    <row r="76" spans="1:13" ht="30.75" hidden="1">
      <c r="A76" s="16" t="s">
        <v>29</v>
      </c>
      <c r="B76" s="16"/>
      <c r="C76" s="19" t="s">
        <v>11</v>
      </c>
      <c r="D76" s="19" t="s">
        <v>39</v>
      </c>
      <c r="E76" s="16">
        <v>6000500</v>
      </c>
      <c r="F76" s="16">
        <v>500</v>
      </c>
      <c r="G76" s="18"/>
      <c r="H76" s="18"/>
      <c r="I76" s="18"/>
      <c r="J76" s="2"/>
      <c r="K76" s="2"/>
      <c r="L76" s="2"/>
      <c r="M76" s="2"/>
    </row>
    <row r="77" spans="1:13" ht="30.75" hidden="1">
      <c r="A77" s="16" t="s">
        <v>47</v>
      </c>
      <c r="B77" s="16"/>
      <c r="C77" s="19" t="s">
        <v>11</v>
      </c>
      <c r="D77" s="19" t="s">
        <v>11</v>
      </c>
      <c r="E77" s="16"/>
      <c r="F77" s="16"/>
      <c r="G77" s="18"/>
      <c r="H77" s="18"/>
      <c r="I77" s="18"/>
      <c r="J77" s="2"/>
      <c r="K77" s="2"/>
      <c r="L77" s="2"/>
      <c r="M77" s="2"/>
    </row>
    <row r="78" spans="1:13" ht="15" hidden="1">
      <c r="A78" s="16" t="s">
        <v>48</v>
      </c>
      <c r="B78" s="16"/>
      <c r="C78" s="19" t="s">
        <v>11</v>
      </c>
      <c r="D78" s="19" t="s">
        <v>11</v>
      </c>
      <c r="E78" s="16">
        <v>5220000</v>
      </c>
      <c r="F78" s="16"/>
      <c r="G78" s="18"/>
      <c r="H78" s="18"/>
      <c r="I78" s="18"/>
      <c r="J78" s="2"/>
      <c r="K78" s="2"/>
      <c r="L78" s="2"/>
      <c r="M78" s="2"/>
    </row>
    <row r="79" spans="1:13" ht="78" hidden="1">
      <c r="A79" s="16" t="s">
        <v>49</v>
      </c>
      <c r="B79" s="16"/>
      <c r="C79" s="19" t="s">
        <v>11</v>
      </c>
      <c r="D79" s="19" t="s">
        <v>11</v>
      </c>
      <c r="E79" s="16">
        <v>5221200</v>
      </c>
      <c r="F79" s="16"/>
      <c r="G79" s="18"/>
      <c r="H79" s="18"/>
      <c r="I79" s="18"/>
      <c r="J79" s="2"/>
      <c r="K79" s="2"/>
      <c r="L79" s="2"/>
      <c r="M79" s="2"/>
    </row>
    <row r="80" spans="1:13" ht="30.75" hidden="1">
      <c r="A80" s="16" t="s">
        <v>29</v>
      </c>
      <c r="B80" s="16"/>
      <c r="C80" s="19" t="s">
        <v>11</v>
      </c>
      <c r="D80" s="19" t="s">
        <v>11</v>
      </c>
      <c r="E80" s="16">
        <v>5221200</v>
      </c>
      <c r="F80" s="16">
        <v>500</v>
      </c>
      <c r="G80" s="18"/>
      <c r="H80" s="18"/>
      <c r="I80" s="18"/>
      <c r="J80" s="2"/>
      <c r="K80" s="2"/>
      <c r="L80" s="2"/>
      <c r="M80" s="2"/>
    </row>
    <row r="81" spans="1:13" ht="15">
      <c r="A81" s="11" t="s">
        <v>64</v>
      </c>
      <c r="B81" s="11">
        <v>951</v>
      </c>
      <c r="C81" s="35" t="s">
        <v>22</v>
      </c>
      <c r="D81" s="35"/>
      <c r="E81" s="36"/>
      <c r="F81" s="36"/>
      <c r="G81" s="37">
        <f>SUM(G87)</f>
        <v>1494.5</v>
      </c>
      <c r="H81" s="37">
        <f>SUM(H87)</f>
        <v>1583.4</v>
      </c>
      <c r="I81" s="37">
        <f>SUM(I87)</f>
        <v>783.7</v>
      </c>
      <c r="J81" s="2"/>
      <c r="K81" s="2"/>
      <c r="L81" s="2"/>
      <c r="M81" s="2"/>
    </row>
    <row r="82" spans="1:13" ht="15">
      <c r="A82" s="16" t="s">
        <v>54</v>
      </c>
      <c r="B82" s="16">
        <v>951</v>
      </c>
      <c r="C82" s="19" t="s">
        <v>22</v>
      </c>
      <c r="D82" s="19" t="s">
        <v>12</v>
      </c>
      <c r="E82" s="16"/>
      <c r="F82" s="16"/>
      <c r="G82" s="18">
        <f>SUM(G87)</f>
        <v>1494.5</v>
      </c>
      <c r="H82" s="18">
        <f>SUM(H87)</f>
        <v>1583.4</v>
      </c>
      <c r="I82" s="18">
        <f>SUM(I87)</f>
        <v>783.7</v>
      </c>
      <c r="J82" s="2"/>
      <c r="K82" s="2"/>
      <c r="L82" s="2"/>
      <c r="M82" s="2"/>
    </row>
    <row r="83" spans="1:13" ht="30.75">
      <c r="A83" s="16" t="s">
        <v>58</v>
      </c>
      <c r="B83" s="16">
        <v>951</v>
      </c>
      <c r="C83" s="19" t="s">
        <v>22</v>
      </c>
      <c r="D83" s="19" t="s">
        <v>12</v>
      </c>
      <c r="E83" s="16">
        <v>7950000</v>
      </c>
      <c r="F83" s="16"/>
      <c r="G83" s="18">
        <f>SUM(G85)</f>
        <v>1494.5</v>
      </c>
      <c r="H83" s="18">
        <f>SUM(H85)</f>
        <v>1583.4</v>
      </c>
      <c r="I83" s="18">
        <f>SUM(I85)</f>
        <v>783.7</v>
      </c>
      <c r="J83" s="2"/>
      <c r="K83" s="2"/>
      <c r="L83" s="2"/>
      <c r="M83" s="2"/>
    </row>
    <row r="84" spans="1:13" ht="46.5" customHeight="1">
      <c r="A84" s="16" t="s">
        <v>83</v>
      </c>
      <c r="B84" s="16">
        <v>951</v>
      </c>
      <c r="C84" s="19" t="s">
        <v>22</v>
      </c>
      <c r="D84" s="19" t="s">
        <v>12</v>
      </c>
      <c r="E84" s="16">
        <v>7950200</v>
      </c>
      <c r="F84" s="16"/>
      <c r="G84" s="18">
        <f>SUM(G85)</f>
        <v>1494.5</v>
      </c>
      <c r="H84" s="18">
        <f>SUM(H85)</f>
        <v>1583.4</v>
      </c>
      <c r="I84" s="18">
        <f>SUM(I85)</f>
        <v>783.7</v>
      </c>
      <c r="J84" s="2"/>
      <c r="K84" s="2"/>
      <c r="L84" s="2"/>
      <c r="M84" s="2"/>
    </row>
    <row r="85" spans="1:13" ht="94.5" customHeight="1">
      <c r="A85" s="16" t="s">
        <v>84</v>
      </c>
      <c r="B85" s="16">
        <v>951</v>
      </c>
      <c r="C85" s="19" t="s">
        <v>22</v>
      </c>
      <c r="D85" s="19" t="s">
        <v>12</v>
      </c>
      <c r="E85" s="16">
        <v>7950200</v>
      </c>
      <c r="F85" s="19"/>
      <c r="G85" s="18">
        <f>SUM(G87)</f>
        <v>1494.5</v>
      </c>
      <c r="H85" s="18">
        <f>SUM(H87)</f>
        <v>1583.4</v>
      </c>
      <c r="I85" s="18">
        <f>SUM(I87)</f>
        <v>783.7</v>
      </c>
      <c r="J85" s="2"/>
      <c r="K85" s="2"/>
      <c r="L85" s="2"/>
      <c r="M85" s="2"/>
    </row>
    <row r="86" spans="1:13" ht="15" hidden="1">
      <c r="A86" s="8"/>
      <c r="B86" s="8"/>
      <c r="C86" s="19"/>
      <c r="D86" s="19"/>
      <c r="E86" s="16"/>
      <c r="F86" s="16"/>
      <c r="G86" s="18"/>
      <c r="H86" s="18"/>
      <c r="I86" s="18"/>
      <c r="J86" s="2"/>
      <c r="K86" s="2"/>
      <c r="L86" s="2"/>
      <c r="M86" s="2"/>
    </row>
    <row r="87" spans="1:13" ht="43.5" customHeight="1">
      <c r="A87" s="16" t="s">
        <v>85</v>
      </c>
      <c r="B87" s="16">
        <v>951</v>
      </c>
      <c r="C87" s="19" t="s">
        <v>22</v>
      </c>
      <c r="D87" s="19" t="s">
        <v>12</v>
      </c>
      <c r="E87" s="16">
        <v>7950200</v>
      </c>
      <c r="F87" s="19" t="s">
        <v>86</v>
      </c>
      <c r="G87" s="18">
        <v>1494.5</v>
      </c>
      <c r="H87" s="18">
        <v>1583.4</v>
      </c>
      <c r="I87" s="18">
        <v>783.7</v>
      </c>
      <c r="J87" s="2"/>
      <c r="K87" s="2"/>
      <c r="L87" s="2"/>
      <c r="M87" s="2"/>
    </row>
    <row r="88" spans="1:13" ht="0" customHeight="1" hidden="1">
      <c r="A88" s="11" t="s">
        <v>87</v>
      </c>
      <c r="B88" s="11">
        <v>951</v>
      </c>
      <c r="C88" s="20" t="s">
        <v>62</v>
      </c>
      <c r="D88" s="21"/>
      <c r="E88" s="21"/>
      <c r="F88" s="11"/>
      <c r="G88" s="12">
        <f>SUM(G91)</f>
        <v>0</v>
      </c>
      <c r="H88" s="12">
        <f>SUM(H91)</f>
        <v>0</v>
      </c>
      <c r="I88" s="12">
        <f>SUM(I91)</f>
        <v>0</v>
      </c>
      <c r="J88" s="2"/>
      <c r="K88" s="2"/>
      <c r="L88" s="2"/>
      <c r="M88" s="2"/>
    </row>
    <row r="89" spans="1:13" s="4" customFormat="1" ht="15" hidden="1">
      <c r="A89" s="16" t="s">
        <v>88</v>
      </c>
      <c r="B89" s="16">
        <v>951</v>
      </c>
      <c r="C89" s="8">
        <v>12</v>
      </c>
      <c r="D89" s="24" t="s">
        <v>13</v>
      </c>
      <c r="E89" s="8"/>
      <c r="F89" s="8"/>
      <c r="G89" s="15">
        <f>SUM(G91)</f>
        <v>0</v>
      </c>
      <c r="H89" s="15">
        <f>SUM(H91)</f>
        <v>0</v>
      </c>
      <c r="I89" s="15">
        <f>SUM(I91)</f>
        <v>0</v>
      </c>
      <c r="J89" s="13"/>
      <c r="K89" s="13"/>
      <c r="L89" s="13"/>
      <c r="M89" s="13"/>
    </row>
    <row r="90" spans="1:13" ht="15" hidden="1">
      <c r="A90" s="16" t="s">
        <v>87</v>
      </c>
      <c r="B90" s="16">
        <v>951</v>
      </c>
      <c r="C90" s="16">
        <v>12</v>
      </c>
      <c r="D90" s="19" t="s">
        <v>13</v>
      </c>
      <c r="E90" s="16">
        <v>4440100</v>
      </c>
      <c r="F90" s="16"/>
      <c r="G90" s="18">
        <f>SUM(G91)</f>
        <v>0</v>
      </c>
      <c r="H90" s="18">
        <f>SUM(H91)</f>
        <v>0</v>
      </c>
      <c r="I90" s="18">
        <f>SUM(I91)</f>
        <v>0</v>
      </c>
      <c r="J90" s="2"/>
      <c r="K90" s="2"/>
      <c r="L90" s="2"/>
      <c r="M90" s="2"/>
    </row>
    <row r="91" spans="1:13" ht="33" customHeight="1" hidden="1">
      <c r="A91" s="16" t="s">
        <v>89</v>
      </c>
      <c r="B91" s="16">
        <v>951</v>
      </c>
      <c r="C91" s="16">
        <v>12</v>
      </c>
      <c r="D91" s="19" t="s">
        <v>13</v>
      </c>
      <c r="E91" s="16">
        <v>4440100</v>
      </c>
      <c r="F91" s="16">
        <v>244</v>
      </c>
      <c r="G91" s="18"/>
      <c r="H91" s="18"/>
      <c r="I91" s="18"/>
      <c r="J91" s="2"/>
      <c r="K91" s="2"/>
      <c r="L91" s="2"/>
      <c r="M91" s="2"/>
    </row>
    <row r="92" spans="1:13" ht="16.5" customHeight="1" hidden="1">
      <c r="A92" s="16"/>
      <c r="B92" s="16"/>
      <c r="C92" s="16"/>
      <c r="D92" s="19"/>
      <c r="E92" s="16"/>
      <c r="F92" s="19"/>
      <c r="G92" s="18"/>
      <c r="H92" s="18"/>
      <c r="I92" s="18"/>
      <c r="J92" s="2"/>
      <c r="K92" s="2"/>
      <c r="L92" s="2"/>
      <c r="M92" s="2"/>
    </row>
    <row r="93" spans="1:13" s="4" customFormat="1" ht="15">
      <c r="A93" s="38" t="s">
        <v>4</v>
      </c>
      <c r="B93" s="38"/>
      <c r="C93" s="39"/>
      <c r="D93" s="39"/>
      <c r="E93" s="39"/>
      <c r="F93" s="38" t="s">
        <v>1</v>
      </c>
      <c r="G93" s="40">
        <v>5854.8</v>
      </c>
      <c r="H93" s="40">
        <v>5943.7</v>
      </c>
      <c r="I93" s="40">
        <f>SUM(I88+I81+I59+I51+I44+I38+I10)</f>
        <v>2550.2</v>
      </c>
      <c r="J93" s="41">
        <f>J10+J38+J59+J88</f>
        <v>0</v>
      </c>
      <c r="K93" s="41">
        <f>K10+K38+K59+K88</f>
        <v>0</v>
      </c>
      <c r="L93" s="41">
        <f>L10+L38+L59+L88</f>
        <v>0</v>
      </c>
      <c r="M93" s="41">
        <f>M10+M38+M59+M88</f>
        <v>0</v>
      </c>
    </row>
    <row r="94" spans="1:13" ht="25.5" customHeight="1">
      <c r="A94" s="42"/>
      <c r="B94" s="42"/>
      <c r="C94" s="43"/>
      <c r="D94" s="43"/>
      <c r="E94" s="43"/>
      <c r="F94" s="42"/>
      <c r="G94" s="44"/>
      <c r="H94" s="44"/>
      <c r="I94" s="44"/>
      <c r="J94" s="2"/>
      <c r="K94" s="2"/>
      <c r="L94" s="2"/>
      <c r="M94" s="2"/>
    </row>
    <row r="95" spans="1:13" ht="15" hidden="1">
      <c r="A95" s="42"/>
      <c r="B95" s="42"/>
      <c r="C95" s="42"/>
      <c r="D95" s="42"/>
      <c r="E95" s="42"/>
      <c r="F95" s="42"/>
      <c r="G95" s="42"/>
      <c r="H95" s="42"/>
      <c r="I95" s="45" t="e">
        <f>H95/G95*100</f>
        <v>#DIV/0!</v>
      </c>
      <c r="J95" s="2"/>
      <c r="K95" s="2"/>
      <c r="L95" s="2"/>
      <c r="M95" s="2"/>
    </row>
    <row r="96" spans="1:13" s="6" customFormat="1" ht="15">
      <c r="A96" s="42" t="s">
        <v>23</v>
      </c>
      <c r="B96" s="42"/>
      <c r="C96" s="42"/>
      <c r="D96" s="42"/>
      <c r="E96" s="42"/>
      <c r="F96" s="42"/>
      <c r="G96" s="42"/>
      <c r="H96" s="42"/>
      <c r="I96" s="46"/>
      <c r="J96" s="2"/>
      <c r="K96" s="2"/>
      <c r="L96" s="2"/>
      <c r="M96" s="2"/>
    </row>
    <row r="97" spans="1:13" s="6" customFormat="1" ht="15">
      <c r="A97" s="43" t="s">
        <v>24</v>
      </c>
      <c r="B97" s="43"/>
      <c r="C97" s="2"/>
      <c r="D97" s="2"/>
      <c r="E97" s="2"/>
      <c r="F97" s="2"/>
      <c r="G97" s="47" t="s">
        <v>52</v>
      </c>
      <c r="H97" s="2"/>
      <c r="I97" s="47"/>
      <c r="J97" s="2"/>
      <c r="K97" s="2"/>
      <c r="L97" s="2"/>
      <c r="M97" s="2"/>
    </row>
    <row r="100" spans="1:2" ht="12.75">
      <c r="A100" s="5"/>
      <c r="B100" s="5"/>
    </row>
    <row r="114" ht="103.5" customHeight="1"/>
    <row r="125" ht="90" customHeight="1"/>
    <row r="127" spans="1:9" s="4" customFormat="1" ht="12.75">
      <c r="A127" s="1"/>
      <c r="B127" s="1"/>
      <c r="C127" s="1"/>
      <c r="D127" s="1"/>
      <c r="E127" s="1"/>
      <c r="F127" s="1"/>
      <c r="G127" s="1"/>
      <c r="H127" s="1"/>
      <c r="I127" s="7"/>
    </row>
  </sheetData>
  <sheetProtection/>
  <mergeCells count="7">
    <mergeCell ref="A5:M5"/>
    <mergeCell ref="A7:M7"/>
    <mergeCell ref="A6:M6"/>
    <mergeCell ref="C1:M1"/>
    <mergeCell ref="C4:M4"/>
    <mergeCell ref="A2:M2"/>
    <mergeCell ref="A3:M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2013-07-04T10:06:47Z</cp:lastPrinted>
  <dcterms:created xsi:type="dcterms:W3CDTF">2004-10-11T08:53:45Z</dcterms:created>
  <dcterms:modified xsi:type="dcterms:W3CDTF">2013-07-04T10:10:19Z</dcterms:modified>
  <cp:category/>
  <cp:version/>
  <cp:contentType/>
  <cp:contentStatus/>
</cp:coreProperties>
</file>